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LLDATA\ポスティング   関係\１．ＰＴ-料金ｴﾘｱ表\2023年8月版\"/>
    </mc:Choice>
  </mc:AlternateContent>
  <xr:revisionPtr revIDLastSave="0" documentId="13_ncr:1_{721322A9-E03A-47A8-8A4D-A2D9B6683D3B}" xr6:coauthVersionLast="47" xr6:coauthVersionMax="47" xr10:uidLastSave="{00000000-0000-0000-0000-000000000000}"/>
  <bookViews>
    <workbookView xWindow="8505" yWindow="795" windowWidth="19755" windowHeight="14565" tabRatio="812" xr2:uid="{69579783-D29F-4B60-B92F-FA22C5133F3D}"/>
  </bookViews>
  <sheets>
    <sheet name="配布申込書" sheetId="1" r:id="rId1"/>
    <sheet name="MAP" sheetId="18" r:id="rId2"/>
    <sheet name="A加茂名、B加茂" sheetId="3" r:id="rId3"/>
    <sheet name="C佐古、D渭北" sheetId="5" r:id="rId4"/>
    <sheet name="E渭東、F沖洲" sheetId="7" r:id="rId5"/>
    <sheet name="G内町" sheetId="9" r:id="rId6"/>
    <sheet name="H昭和" sheetId="10" r:id="rId7"/>
    <sheet name="I八万" sheetId="11" r:id="rId8"/>
    <sheet name="J津田" sheetId="12" r:id="rId9"/>
    <sheet name="K1川内・K2応神・K3国府" sheetId="13" r:id="rId10"/>
    <sheet name="L1石井・L2北島・L3松茂・L4藍住・L5鳴門" sheetId="17" r:id="rId11"/>
    <sheet name="L6小松島・M1阿南・M2吉野川" sheetId="15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J38" i="1" l="1"/>
  <c r="K38" i="1"/>
  <c r="L38" i="1"/>
  <c r="D38" i="1"/>
  <c r="E38" i="1"/>
  <c r="F38" i="1"/>
  <c r="H26" i="15"/>
  <c r="I37" i="1" s="1"/>
  <c r="G26" i="15"/>
  <c r="H37" i="1" s="1"/>
  <c r="F26" i="15"/>
  <c r="E26" i="15"/>
  <c r="D26" i="15"/>
  <c r="C26" i="15"/>
  <c r="C20" i="15"/>
  <c r="D20" i="15"/>
  <c r="E20" i="15"/>
  <c r="F20" i="15"/>
  <c r="G20" i="15"/>
  <c r="H20" i="15"/>
  <c r="G30" i="1" l="1"/>
  <c r="H30" i="1"/>
  <c r="I30" i="1"/>
  <c r="F6" i="17" l="1"/>
  <c r="H38" i="17" l="1"/>
  <c r="I34" i="1" s="1"/>
  <c r="G38" i="17"/>
  <c r="H34" i="1" s="1"/>
  <c r="F38" i="17"/>
  <c r="G34" i="1" s="1"/>
  <c r="E38" i="17"/>
  <c r="D38" i="17"/>
  <c r="C38" i="17"/>
  <c r="H30" i="17"/>
  <c r="I33" i="1" s="1"/>
  <c r="G30" i="17"/>
  <c r="H33" i="1" s="1"/>
  <c r="F30" i="17"/>
  <c r="G33" i="1" s="1"/>
  <c r="E30" i="17"/>
  <c r="D30" i="17"/>
  <c r="C30" i="17"/>
  <c r="H21" i="17"/>
  <c r="I32" i="1" s="1"/>
  <c r="G21" i="17"/>
  <c r="H32" i="1" s="1"/>
  <c r="F21" i="17"/>
  <c r="G32" i="1" s="1"/>
  <c r="E21" i="17"/>
  <c r="D21" i="17"/>
  <c r="C21" i="17"/>
  <c r="H14" i="17"/>
  <c r="I31" i="1" s="1"/>
  <c r="G14" i="17"/>
  <c r="H31" i="1" s="1"/>
  <c r="F14" i="17"/>
  <c r="G31" i="1" s="1"/>
  <c r="E14" i="17"/>
  <c r="D14" i="17"/>
  <c r="C14" i="17"/>
  <c r="H6" i="17"/>
  <c r="G6" i="17"/>
  <c r="E6" i="17"/>
  <c r="D6" i="17"/>
  <c r="C6" i="17"/>
  <c r="H45" i="7"/>
  <c r="I22" i="1" s="1"/>
  <c r="G45" i="7"/>
  <c r="H22" i="1" s="1"/>
  <c r="F45" i="7"/>
  <c r="G22" i="1" s="1"/>
  <c r="E45" i="7"/>
  <c r="D45" i="7"/>
  <c r="C45" i="7"/>
  <c r="H40" i="5"/>
  <c r="I20" i="1" s="1"/>
  <c r="G40" i="5"/>
  <c r="H20" i="1" s="1"/>
  <c r="F40" i="5"/>
  <c r="G20" i="1" s="1"/>
  <c r="E40" i="5"/>
  <c r="D40" i="5"/>
  <c r="C40" i="5"/>
  <c r="H50" i="3"/>
  <c r="I18" i="1" s="1"/>
  <c r="G50" i="3"/>
  <c r="H18" i="1" s="1"/>
  <c r="F50" i="3"/>
  <c r="G18" i="1" s="1"/>
  <c r="E50" i="3"/>
  <c r="D50" i="3"/>
  <c r="C50" i="3"/>
  <c r="H18" i="13" l="1"/>
  <c r="I29" i="1" s="1"/>
  <c r="G18" i="13"/>
  <c r="H29" i="1" s="1"/>
  <c r="F18" i="13"/>
  <c r="G29" i="1" s="1"/>
  <c r="F7" i="13"/>
  <c r="G27" i="1" s="1"/>
  <c r="F27" i="9"/>
  <c r="G23" i="1" s="1"/>
  <c r="H20" i="7"/>
  <c r="I21" i="1" s="1"/>
  <c r="G20" i="7"/>
  <c r="H21" i="1" s="1"/>
  <c r="F20" i="7"/>
  <c r="G21" i="1" s="1"/>
  <c r="H20" i="5"/>
  <c r="I19" i="1" s="1"/>
  <c r="G20" i="5"/>
  <c r="H19" i="1" s="1"/>
  <c r="F20" i="5"/>
  <c r="G19" i="1" s="1"/>
  <c r="I36" i="1" l="1"/>
  <c r="H36" i="1"/>
  <c r="G36" i="1"/>
  <c r="H10" i="15"/>
  <c r="I35" i="1" s="1"/>
  <c r="G10" i="15"/>
  <c r="H35" i="1" s="1"/>
  <c r="F10" i="15"/>
  <c r="G35" i="1" s="1"/>
  <c r="E10" i="15"/>
  <c r="D10" i="15"/>
  <c r="C10" i="15"/>
  <c r="D18" i="13"/>
  <c r="C18" i="13"/>
  <c r="H13" i="13"/>
  <c r="I28" i="1" s="1"/>
  <c r="G13" i="13"/>
  <c r="H28" i="1" s="1"/>
  <c r="F13" i="13"/>
  <c r="G28" i="1" s="1"/>
  <c r="E13" i="13"/>
  <c r="D13" i="13"/>
  <c r="C13" i="13"/>
  <c r="H7" i="13"/>
  <c r="I27" i="1" s="1"/>
  <c r="G7" i="13"/>
  <c r="H27" i="1" s="1"/>
  <c r="E7" i="13"/>
  <c r="D7" i="13"/>
  <c r="C7" i="13"/>
  <c r="H25" i="12"/>
  <c r="I26" i="1" s="1"/>
  <c r="G25" i="12"/>
  <c r="H26" i="1" s="1"/>
  <c r="F25" i="12"/>
  <c r="G26" i="1" s="1"/>
  <c r="E25" i="12"/>
  <c r="D25" i="12"/>
  <c r="C25" i="12"/>
  <c r="H31" i="11"/>
  <c r="I25" i="1" s="1"/>
  <c r="G31" i="11"/>
  <c r="H25" i="1" s="1"/>
  <c r="F31" i="11"/>
  <c r="G25" i="1" s="1"/>
  <c r="E31" i="11"/>
  <c r="D31" i="11"/>
  <c r="C31" i="11"/>
  <c r="H22" i="10"/>
  <c r="I24" i="1" s="1"/>
  <c r="G22" i="10"/>
  <c r="H24" i="1" s="1"/>
  <c r="F22" i="10"/>
  <c r="G24" i="1" s="1"/>
  <c r="E22" i="10"/>
  <c r="D22" i="10"/>
  <c r="C22" i="10"/>
  <c r="H27" i="9"/>
  <c r="I23" i="1" s="1"/>
  <c r="G27" i="9"/>
  <c r="H23" i="1" s="1"/>
  <c r="E27" i="9"/>
  <c r="D27" i="9"/>
  <c r="C27" i="9"/>
  <c r="E20" i="7"/>
  <c r="D20" i="7"/>
  <c r="C20" i="7"/>
  <c r="E20" i="5"/>
  <c r="D20" i="5"/>
  <c r="C20" i="5"/>
  <c r="H27" i="3"/>
  <c r="G27" i="3"/>
  <c r="H17" i="1" s="1"/>
  <c r="F27" i="3"/>
  <c r="G17" i="1" s="1"/>
  <c r="D27" i="3"/>
  <c r="C27" i="3"/>
  <c r="H38" i="1" l="1"/>
  <c r="D13" i="1" s="1"/>
  <c r="G38" i="1"/>
  <c r="I17" i="1"/>
  <c r="I38" i="1" s="1"/>
  <c r="G13" i="1" l="1"/>
  <c r="J13" i="1"/>
  <c r="A13" i="1"/>
  <c r="E18" i="13"/>
</calcChain>
</file>

<file path=xl/sharedStrings.xml><?xml version="1.0" encoding="utf-8"?>
<sst xmlns="http://schemas.openxmlformats.org/spreadsheetml/2006/main" count="812" uniqueCount="343">
  <si>
    <t>チラシ配布申込書</t>
  </si>
  <si>
    <t>フリガナ</t>
  </si>
  <si>
    <t>御社名</t>
  </si>
  <si>
    <t>ご担当者</t>
  </si>
  <si>
    <t>様</t>
  </si>
  <si>
    <t>配布先</t>
  </si>
  <si>
    <t>FAX番号</t>
  </si>
  <si>
    <t>配布物サイズ</t>
  </si>
  <si>
    <t>（　　　）</t>
  </si>
  <si>
    <t>配布数</t>
  </si>
  <si>
    <t>【単独】配布希望数</t>
  </si>
  <si>
    <t>【併配】配布希望数</t>
  </si>
  <si>
    <t>戸建</t>
  </si>
  <si>
    <t>集合</t>
  </si>
  <si>
    <t>全戸</t>
  </si>
  <si>
    <t>A.加茂名エリア</t>
  </si>
  <si>
    <t>B.加茂エリア</t>
  </si>
  <si>
    <t>C.佐古エリア</t>
  </si>
  <si>
    <t>D.渭北エリア</t>
  </si>
  <si>
    <t>E.渭東エリア</t>
  </si>
  <si>
    <t>F.沖洲エリア</t>
  </si>
  <si>
    <t>G.内町エリア</t>
  </si>
  <si>
    <t>H.昭和エリア</t>
  </si>
  <si>
    <t>I.八万エリア</t>
  </si>
  <si>
    <t>J.津田エリア</t>
  </si>
  <si>
    <t>K1.川内エリア</t>
  </si>
  <si>
    <t>K2.応神エリア</t>
  </si>
  <si>
    <t>K3.国府エリア</t>
  </si>
  <si>
    <t>L1.石井エリア</t>
  </si>
  <si>
    <t>L2.北島エリア</t>
  </si>
  <si>
    <t>L3.松茂エリア</t>
  </si>
  <si>
    <t>L4.藍住エリア</t>
  </si>
  <si>
    <t>L5.鳴門エリア</t>
  </si>
  <si>
    <t>L6.小松島エリア</t>
  </si>
  <si>
    <t>M1.阿南エリア</t>
  </si>
  <si>
    <t>合  計</t>
  </si>
  <si>
    <t>A. 加茂名エリア</t>
  </si>
  <si>
    <t>ブロック</t>
  </si>
  <si>
    <t>町　　　名</t>
  </si>
  <si>
    <t>配布希望数</t>
  </si>
  <si>
    <t>番号</t>
  </si>
  <si>
    <t>01</t>
  </si>
  <si>
    <t>名東町２、３丁目</t>
  </si>
  <si>
    <t>02</t>
  </si>
  <si>
    <t>名東町２丁目</t>
  </si>
  <si>
    <t>03</t>
  </si>
  <si>
    <t>04</t>
  </si>
  <si>
    <t>名東町１丁目</t>
  </si>
  <si>
    <t>05</t>
  </si>
  <si>
    <t>06</t>
  </si>
  <si>
    <t>鮎喰町２丁目</t>
  </si>
  <si>
    <t>07</t>
  </si>
  <si>
    <t>鮎喰町１、２丁目 南庄町５丁目</t>
  </si>
  <si>
    <t>08</t>
  </si>
  <si>
    <t>鮎喰町１、２丁目</t>
  </si>
  <si>
    <t>09</t>
  </si>
  <si>
    <t>南庄町４、５丁目 庄町４、５丁目</t>
  </si>
  <si>
    <t>10</t>
  </si>
  <si>
    <t>南庄町１～３丁目 加茂名町</t>
  </si>
  <si>
    <t>11</t>
  </si>
  <si>
    <t>庄町５丁目</t>
  </si>
  <si>
    <t>12</t>
  </si>
  <si>
    <t>庄町３、４丁目</t>
  </si>
  <si>
    <t>13</t>
  </si>
  <si>
    <t>庄町１～３丁目</t>
  </si>
  <si>
    <t>14</t>
  </si>
  <si>
    <t>南島田町３、４丁目 中島田町４丁目</t>
  </si>
  <si>
    <t>15</t>
  </si>
  <si>
    <t>南島田町１、２丁目 中島田町２丁目</t>
  </si>
  <si>
    <t>16</t>
  </si>
  <si>
    <t>中島田町２～４丁目 南島田町２、３丁目</t>
  </si>
  <si>
    <t>17</t>
  </si>
  <si>
    <t>中島田町３、４丁目 北島田町２、３丁目</t>
  </si>
  <si>
    <t>18</t>
  </si>
  <si>
    <t>北島田町１、２丁目 中島田町２、３丁目</t>
  </si>
  <si>
    <t>19</t>
  </si>
  <si>
    <t>20</t>
  </si>
  <si>
    <t>21</t>
  </si>
  <si>
    <t>22</t>
  </si>
  <si>
    <t>名東町３丁目 加茂名町</t>
  </si>
  <si>
    <t>小  　計</t>
  </si>
  <si>
    <t>B. 加茂エリア</t>
  </si>
  <si>
    <t>北矢三町３丁目(6.8番地) ４丁目(5～10番地)</t>
  </si>
  <si>
    <t>北矢三町２丁目(6～10番地) ３丁目(5.6.7番地)</t>
  </si>
  <si>
    <t>春日３丁目(1～5番地)</t>
  </si>
  <si>
    <t>春日１丁目(4～7番地) ２丁目</t>
  </si>
  <si>
    <t>北田宮３丁目(4～11番地)　春日１丁目(1～3番地)</t>
  </si>
  <si>
    <t>北田宮２丁目(8～15番地)</t>
  </si>
  <si>
    <t>北田宮２丁目(1～7番地)</t>
  </si>
  <si>
    <t>北田宮４丁目</t>
  </si>
  <si>
    <t>北矢三町１丁目(1～3番地)</t>
  </si>
  <si>
    <t>北矢三町２丁目(1～5番地)</t>
  </si>
  <si>
    <t>北矢三町３丁目(1～4番地)</t>
  </si>
  <si>
    <t>南矢三町３丁目(3～6.10.11番地)</t>
  </si>
  <si>
    <t>南矢三町３丁目(1.2.7.8.9.10番地)</t>
  </si>
  <si>
    <t>南矢三町２丁目(1～5番地)</t>
  </si>
  <si>
    <t>南矢三町１丁目(1～7番地)</t>
  </si>
  <si>
    <t>南田宮４丁目</t>
  </si>
  <si>
    <t>南田宮３丁目　北田宮３丁目(1～3番地)</t>
  </si>
  <si>
    <t>南矢三町１丁目(8～14番地)</t>
  </si>
  <si>
    <t>南矢三町２丁目(6～11番地)</t>
  </si>
  <si>
    <t xml:space="preserve">C. 佐古エリア </t>
  </si>
  <si>
    <t>蔵本町１～３丁目　蔵本元町１丁目</t>
  </si>
  <si>
    <t>蔵本元町２、３丁目</t>
  </si>
  <si>
    <t>佐古８番町</t>
  </si>
  <si>
    <t>佐古７番町</t>
  </si>
  <si>
    <t>佐古６番町</t>
  </si>
  <si>
    <t>南蔵本町１～３丁目 南佐古８番町(4～7番地)</t>
  </si>
  <si>
    <t>南佐古７番町 南佐古８番町(1～4番地)</t>
  </si>
  <si>
    <t>南佐古５、６番町</t>
  </si>
  <si>
    <t>佐古５番町</t>
  </si>
  <si>
    <t>佐古３番町(1～6番地) 佐古４番町(1～6番地)</t>
  </si>
  <si>
    <t>南佐古３、４番町</t>
  </si>
  <si>
    <t>佐古１番町(9～18番地) 佐古２番町(7～19番地)</t>
  </si>
  <si>
    <t>佐古１番町(1～8番地) ２番町(1～6番地) 南佐古１番町 ２番町(1～6番地)　西新町５丁目</t>
  </si>
  <si>
    <t>北佐古１、２番町</t>
  </si>
  <si>
    <t>D. 渭北エリア</t>
  </si>
  <si>
    <t>南田宮２丁目</t>
  </si>
  <si>
    <t>南田宮１丁目 中吉野町４丁目</t>
  </si>
  <si>
    <t>上助任町(大坪、天神、蛭子) 吉野本町６丁目 上吉野町３丁目</t>
  </si>
  <si>
    <t>吉野本町６丁目 中吉野町３丁目</t>
  </si>
  <si>
    <t>下助任町４丁目 北前川町４丁目 吉野本町３～５丁目</t>
  </si>
  <si>
    <t>中前川町５丁目 南前川町５丁目 北前川町５丁目 下助任町５丁目</t>
  </si>
  <si>
    <t>北前川町４丁目 中前川町４丁目 南前川町４丁目 吉野本町２丁目</t>
  </si>
  <si>
    <t>中前川町１丁目 南前川町１、２丁目 助任本町１～３丁目 下助任町１丁目　北前川町１、２丁目</t>
  </si>
  <si>
    <t>助任本町１～４丁目 助任橋１～４丁目 南常三島町１丁目 北常三島町１丁目　中常三島町１丁目</t>
  </si>
  <si>
    <t>中前川町２、３丁目 南前川町２、３丁目 北前川町２、３丁目 吉野本町１～３丁目　下助任町３丁目</t>
  </si>
  <si>
    <t>下助任町１、２丁目 助任本町４丁目 中吉野町１、２丁目 北前川町１、２丁目</t>
  </si>
  <si>
    <t>中吉野町３丁目 吉野本町４、５丁目 下助任町３丁目</t>
  </si>
  <si>
    <t>上吉野町１～３丁目 助任本町７丁目</t>
  </si>
  <si>
    <t>中吉野町１、２丁目 助任本町５、６丁目</t>
  </si>
  <si>
    <t>東吉野町１、２丁目 助任本町５～７丁目 北常三島町１、２丁目 助任橋４丁目</t>
  </si>
  <si>
    <t xml:space="preserve">E. 渭東エリア </t>
  </si>
  <si>
    <t>北常三島町１～３丁目 中常三島町１、２丁目</t>
  </si>
  <si>
    <t>北常三島町３丁目 中常三島町３丁目 南常三島町２、３丁目</t>
  </si>
  <si>
    <t>住吉５丁目(3番地） ６丁目 城東町２丁目(1番地)</t>
  </si>
  <si>
    <t>住吉２丁目</t>
  </si>
  <si>
    <t>住吉３丁目</t>
  </si>
  <si>
    <t>城東町１丁目 住吉６丁目(1番地)</t>
  </si>
  <si>
    <t>城東町２丁目 住吉６丁目(1番地)</t>
  </si>
  <si>
    <t>安宅２丁目(5番地) ３丁目</t>
  </si>
  <si>
    <t>F. 沖洲エリア</t>
  </si>
  <si>
    <t>新南福島１、２丁目 大和町１丁目(2番地)</t>
  </si>
  <si>
    <t>福島２丁目 安宅１丁目(1.2番地)</t>
  </si>
  <si>
    <t>末広３丁目</t>
  </si>
  <si>
    <t>金沢１丁目 ２丁目(1.4.5番地)</t>
  </si>
  <si>
    <t>南沖洲１丁目</t>
  </si>
  <si>
    <t>南沖洲５丁目</t>
  </si>
  <si>
    <t>G. 内町エリア</t>
  </si>
  <si>
    <t>出来島本町１～４丁目　北出来島町1、２丁目　東出来島町 南出来島町１、２丁目 寺島本町西２丁目 徳島町城内 藍場町２丁目</t>
  </si>
  <si>
    <t>寺島本町西１丁目 寺島本町東１～３丁目 一番町１～３丁目 元町１丁目 八百屋町１～３丁目 幸町１丁目 藍場町１丁目</t>
  </si>
  <si>
    <t>八百屋町１～３丁目 通町２、３丁目 中通町２、３丁目 元町２丁目 新内町２丁目 南内町２、３丁目 藍場町１丁目 両国本町１、２丁目</t>
  </si>
  <si>
    <t>通町１丁目 中通町１丁目 新内町１丁目 南内町１丁目 両国本町１、２丁目 八百屋町１丁目 幸町２、３丁目</t>
  </si>
  <si>
    <t>幸町１～３丁目</t>
  </si>
  <si>
    <t>富田浜１～４丁目 仲之町１～４丁目 伊月町１丁目 富田橋１丁目 かちどき橋１丁目 両国橋</t>
  </si>
  <si>
    <t>東山手町 東大工町１～３丁目 伊賀町１、２丁目 弓町１、２丁目 幟町１、２丁目 大道１、２丁目 新町橋２丁目</t>
  </si>
  <si>
    <t>伊月町１、２丁目 南仲之町１、２丁目 仲之町１、２丁目 富田橋１、２丁目 中央通１、２丁目 秋田町１、２丁目</t>
  </si>
  <si>
    <t>仲之町３、４丁目 南仲之町３、４丁目 明神町１、２丁目 かちどき橋１、２丁目 富田橋１、２丁目 中央通３、４丁目</t>
  </si>
  <si>
    <t>明神町３、４丁目 かちどき橋３、４丁目 中央通３、４丁目 南昭和町１丁目 富田橋３、４丁目</t>
  </si>
  <si>
    <t>中央通１、２丁目 富田橋３、４丁目 伊月町３、４丁目</t>
  </si>
  <si>
    <t>富田橋５～７丁目 明神町５、６丁目 秋田町５、６丁目 伊月町５、６丁目 かちどき橋５、６丁目 南昭和町１丁目</t>
  </si>
  <si>
    <t>秋田町５丁目 栄町５丁目 鷹匠町５丁目 二軒屋町１丁目 勢見町１、２丁目</t>
  </si>
  <si>
    <t>伊賀町３、４丁目 弓町３、４丁目 幟町３、４丁目 大道３、４丁目</t>
  </si>
  <si>
    <t>徳島町２、３丁目 中徳島町１、２丁目 徳島本町１～３丁目</t>
  </si>
  <si>
    <t>徳島本町２、３丁目 徳島町１丁目 新蔵町１～３丁目</t>
  </si>
  <si>
    <t>中洲町１～３丁目</t>
  </si>
  <si>
    <t>西船場１～５丁目 西新町１～５丁目 西大工町１～５丁 西山手 寺町 眉山町 新町橋１、２丁目</t>
  </si>
  <si>
    <t>秋田町１、２丁目 栄町１、２丁目 鷹匠町１、２丁目 大道１、２丁目 紺屋町</t>
  </si>
  <si>
    <t>鷹匠町３、４丁目 栄町３、４丁目 秋田町３、４丁目 大道３、４丁目 伊月町３、４丁目</t>
  </si>
  <si>
    <t xml:space="preserve">鷹匠町６丁目 栄町６丁目 秋田町６丁目 二軒屋町２、３丁目 富田橋７丁目 城南町１丁目 西二軒屋町１、２丁目 </t>
  </si>
  <si>
    <t xml:space="preserve">H. 昭和エリア </t>
  </si>
  <si>
    <t>昭和町３～６丁目 万代町１～６丁目</t>
  </si>
  <si>
    <t>昭和町１～４丁目 中昭和町４丁目 かちどき橋１丁目</t>
  </si>
  <si>
    <t>中昭和町１、２丁目 かちどき橋２丁目</t>
  </si>
  <si>
    <t>中昭和町３、４丁目 南昭和町３丁目</t>
  </si>
  <si>
    <t>中昭和町４、５丁目 昭和町５、６丁目 南昭和町４～６丁目</t>
  </si>
  <si>
    <t>万代町７丁目 昭和町６～８丁目 南昭和町７丁目</t>
  </si>
  <si>
    <t>昭和町８丁目</t>
  </si>
  <si>
    <t>南昭和町１～３丁目 中昭和町１、２丁目 かちどき橋３丁目</t>
  </si>
  <si>
    <t>南昭和町３、４丁目</t>
  </si>
  <si>
    <t>南昭和町５、６丁目</t>
  </si>
  <si>
    <t xml:space="preserve">南昭和町６、７丁目 昭和町６、８丁目 </t>
  </si>
  <si>
    <t>沖浜町(北畑、北川、東畑、西畑) 沖浜１丁目 富田橋８丁目</t>
  </si>
  <si>
    <t>沖浜町(南開、明治開、栄開、居屋敷、中道)　沖浜２、３丁目</t>
  </si>
  <si>
    <t>沖浜東１、２丁目 山城西１、２丁目 山城町（西浜傍示）</t>
  </si>
  <si>
    <t>山城町（東浜傍示、西浜傍示）</t>
  </si>
  <si>
    <t>沖浜東３丁目 山城西３、４丁目</t>
  </si>
  <si>
    <t>I. 八万エリア</t>
  </si>
  <si>
    <t>八万町（中津浦）</t>
  </si>
  <si>
    <t>城南町１丁目（3～12番地） 八万町（中津浦、中津山） 南二軒屋町（西山）</t>
  </si>
  <si>
    <t>城南町１丁目(2番地) ２丁目(1～6番地) ３丁目(1～3番地)</t>
  </si>
  <si>
    <t>城南町２丁目(5～8番地) ３丁目（4～6番地） 八万町（下千鳥） 南二軒屋町（石井利、西開）</t>
  </si>
  <si>
    <t>八万町（内浜、夷山） 城南町４丁目</t>
  </si>
  <si>
    <t>八万町（千鳥、下千鳥）</t>
  </si>
  <si>
    <t>八万町（下福万）</t>
  </si>
  <si>
    <t>八万町（下福万、上福万、福万山、中津山）</t>
  </si>
  <si>
    <t>八万町（上福万、下福万、柿谷、大坪）</t>
  </si>
  <si>
    <t>八万町（宮の谷、馬場山、新貝、大坪）</t>
  </si>
  <si>
    <t>八万町（大坪）</t>
  </si>
  <si>
    <t>八万町（橋本、橋北、川南）</t>
  </si>
  <si>
    <t>八万町（内浜） 南二軒屋町３丁目 問屋町</t>
  </si>
  <si>
    <t>八万町（夷山、内浜）</t>
  </si>
  <si>
    <t>八万町（川南、二丈）</t>
  </si>
  <si>
    <t>八万町（法花、犬山） 大谷町（新堤、大開）</t>
  </si>
  <si>
    <t>八万町（法花谷）</t>
  </si>
  <si>
    <t>大谷町（大開、紅葉山、新堤、野見松、南ノ前、南谷、猿楽、壱里松、長開） 八万町（法花、法花谷） 北山町（銭亀坂）</t>
  </si>
  <si>
    <t>西須賀町（東開、下中須、又新堤、上野神、葛島）</t>
  </si>
  <si>
    <t>23</t>
  </si>
  <si>
    <t>西須賀町（中開、西開、鶴島） 方上町（鶴島） 勝占町（原）</t>
  </si>
  <si>
    <t>24</t>
  </si>
  <si>
    <t>丈六町（山端、山脇、新居田、丈領、吉田） 多家良町（北内）</t>
  </si>
  <si>
    <t>25</t>
  </si>
  <si>
    <t>丈六町（長尾、休場、丈領） 渋野町（南水窪）</t>
  </si>
  <si>
    <t>J. 津田エリア</t>
  </si>
  <si>
    <t>津田町３丁目(5番地) ４丁目</t>
  </si>
  <si>
    <t>津田町１丁目</t>
  </si>
  <si>
    <t>津田本町１、２丁目</t>
  </si>
  <si>
    <t>津田本町３丁目 ４丁目（2.3番地） ５丁目（2番地）</t>
  </si>
  <si>
    <t>津田西町１、２丁目 新浜本町４丁目（1番地）</t>
  </si>
  <si>
    <t>新浜本町４丁目(5番地) 津田浜之町　新浜町1丁目(1番地)</t>
  </si>
  <si>
    <t>新浜町１丁目 ２丁目（3番地）</t>
  </si>
  <si>
    <t>新浜町１丁目（5番地） ２丁目（4番地） ４丁目</t>
  </si>
  <si>
    <t>新浜町２、３丁目 新浜本町３丁目(7番地)</t>
  </si>
  <si>
    <t>新浜本町３丁目 ４丁目（2～5番地）</t>
  </si>
  <si>
    <t>新浜本町１丁目(1～7番地) ２丁目(1～3番地)</t>
  </si>
  <si>
    <t>西新浜町１丁目(1～3番地)</t>
  </si>
  <si>
    <t>西新浜町１丁目(4～6番地) ２丁目</t>
  </si>
  <si>
    <t>論田町（小論田、本浦下、本浦中、和太開、大江）</t>
  </si>
  <si>
    <t>論田町（和田開、元開、中開、新開、大江、小論田、本浦下、外籠）</t>
  </si>
  <si>
    <t>論田町（本浦下、本浦上、本浦中） 大原町（野神、中須、千代ヶ丸）</t>
  </si>
  <si>
    <t>大原町（長尾、壱町地、余慶、内開、広裏、池ノ内）</t>
  </si>
  <si>
    <t>K1. 川内エリア</t>
  </si>
  <si>
    <t>加賀須野、平石夷野、平石住吉、米津、平石若松、平石古田、平石若宮、富久、鈴江東、鈴江北、鈴江南、竹須賀、大松、沖島、旭野、小松東、小松西、下別宮東、下別宮西、松岡、宮島本浦、宮島浜、宮島錦野、鶴島、富吉、平石流通団地</t>
  </si>
  <si>
    <t>鈴江南、鈴江北、鈴江東、鈴江西、沖島、竹須賀、平石古田、大松、平石夷野、加賀須野、中島、上別宮東、金岡</t>
  </si>
  <si>
    <t>K2. 応神エリア</t>
  </si>
  <si>
    <t>川内町中島、大松、竹須賀、榎瀬、沖島、加賀須野、中島、上別宮北、上別宮南、北原、応神町古川字日ノ上、字戎子野</t>
  </si>
  <si>
    <t>川内町榎瀬、応神町古川字日ノ上、字戎子野、字北、字井利ノ元、字東、字北、字東中道、字宮ノ前、字高良、字西</t>
  </si>
  <si>
    <t>K3. 国府エリア</t>
  </si>
  <si>
    <t>国府町の集合住宅＋竜王の一部戸建</t>
  </si>
  <si>
    <t>L1. 石井エリア</t>
  </si>
  <si>
    <t>石井町の集合住宅＋竜王の一部戸建</t>
  </si>
  <si>
    <t>L2. 北島エリア</t>
  </si>
  <si>
    <t>北村、中村、江尻、太郎八須、松茂町広島字丸須＋太郎八須・中村の一部戸建</t>
  </si>
  <si>
    <t>北村、新喜来、中村、太郎八須、高房、鳴門市大麻町市場</t>
  </si>
  <si>
    <t>江尻、鯛浜、応神町古川字鯛ノ浜添＋鯛浜の一部戸建</t>
  </si>
  <si>
    <t>勝瑞、高房、中村、江尻、鯛浜、応神町古川字鯛ノ浜添＋鯛浜の一部戸建</t>
  </si>
  <si>
    <t>L3. 松茂エリア</t>
  </si>
  <si>
    <t>中喜来、広島、笹木野、満穂＋中喜来の一部戸建</t>
  </si>
  <si>
    <t>広島、北島町中村、松茂町広島の一部戸建</t>
  </si>
  <si>
    <t>住吉、笹木野</t>
  </si>
  <si>
    <t>L4. 藍住エリア</t>
  </si>
  <si>
    <t>勝瑞、住吉、鳴門市大麻町市場＋勝瑞の一部戸建</t>
  </si>
  <si>
    <t>鳴門町高島、三ツ石</t>
  </si>
  <si>
    <t>撫養町南浜、小桑島、大桑島、黒崎、斉田、木津、瀬戸町＋撫養町の一部戸建</t>
  </si>
  <si>
    <t>撫養町林崎、北浜、弁財天、岡崎、立岩、里浦町の一部＋撫養町の一部戸建</t>
  </si>
  <si>
    <t>撫養町小桑島、南浜、斉田、木津、大津町＋大津町の一部戸建</t>
  </si>
  <si>
    <t>L6. 小松島エリア</t>
  </si>
  <si>
    <t>江田町、中郷町、中田町、前原町、小松島町＋中田町の一部戸建</t>
  </si>
  <si>
    <t>中郷町、神田瀬町、堀川町、松島町、小松島町、中田町、南小松島町＋小松島町・中田町の一部戸建</t>
  </si>
  <si>
    <t>横須町、小松島町、芝生町、田野町、日開野町、金磯町＋横須町の一部戸建</t>
  </si>
  <si>
    <t>和田津開町、豊浦町、赤石町、大林町、金磯町、立江町、田野町、和田島町、間新田町、坂野町＋間新田町・和田島町の一部戸建</t>
  </si>
  <si>
    <t>田浦町、田野町、立江町、芝生町、大林町、阿南市羽ノ浦町の一部</t>
  </si>
  <si>
    <t>M1. 阿南エリア</t>
  </si>
  <si>
    <t>日</t>
    <rPh sb="0" eb="1">
      <t>ニチ</t>
    </rPh>
    <phoneticPr fontId="1"/>
  </si>
  <si>
    <t>月</t>
    <rPh sb="0" eb="1">
      <t>ガツ</t>
    </rPh>
    <phoneticPr fontId="1"/>
  </si>
  <si>
    <t>お申込日</t>
    <rPh sb="1" eb="4">
      <t>モウシコミビ</t>
    </rPh>
    <phoneticPr fontId="1"/>
  </si>
  <si>
    <t>単独ご希望の場合➡　下記表のイエローの着色部分に直接入力するか、エリア名をクリックしブロック別に数字を
　　　　　　　　　　　　　　 入力ください。
併配ご希望の場合➡　下記表のグリーンの着色部分に数字をご入力ください。</t>
    <rPh sb="10" eb="12">
      <t>カキ</t>
    </rPh>
    <rPh sb="19" eb="21">
      <t>チャクショク</t>
    </rPh>
    <rPh sb="21" eb="23">
      <t>ブブン</t>
    </rPh>
    <rPh sb="24" eb="26">
      <t>チョクセツ</t>
    </rPh>
    <rPh sb="26" eb="28">
      <t>ニュウリョク</t>
    </rPh>
    <rPh sb="85" eb="87">
      <t>カキ</t>
    </rPh>
    <phoneticPr fontId="1"/>
  </si>
  <si>
    <t>枚</t>
    <rPh sb="0" eb="1">
      <t>マイ</t>
    </rPh>
    <phoneticPr fontId="1"/>
  </si>
  <si>
    <t>戸建総数</t>
    <rPh sb="0" eb="2">
      <t>コダテ</t>
    </rPh>
    <rPh sb="2" eb="4">
      <t>ソウスウ</t>
    </rPh>
    <phoneticPr fontId="1"/>
  </si>
  <si>
    <t>集合総数</t>
    <rPh sb="0" eb="2">
      <t>シュウゴウ</t>
    </rPh>
    <rPh sb="2" eb="4">
      <t>ソウスウ</t>
    </rPh>
    <phoneticPr fontId="1"/>
  </si>
  <si>
    <t>全戸総数</t>
    <rPh sb="0" eb="2">
      <t>ゼンコ</t>
    </rPh>
    <rPh sb="2" eb="4">
      <t>ソウスウ</t>
    </rPh>
    <phoneticPr fontId="1"/>
  </si>
  <si>
    <t>総合計枚数</t>
    <rPh sb="0" eb="1">
      <t>ソウ</t>
    </rPh>
    <rPh sb="1" eb="3">
      <t>ゴウケイ</t>
    </rPh>
    <rPh sb="3" eb="5">
      <t>マイスウ</t>
    </rPh>
    <phoneticPr fontId="1"/>
  </si>
  <si>
    <t>ご住所</t>
    <rPh sb="1" eb="3">
      <t>ジュウショ</t>
    </rPh>
    <phoneticPr fontId="1"/>
  </si>
  <si>
    <t>有限会社ミッドサービス　</t>
    <phoneticPr fontId="1"/>
  </si>
  <si>
    <t>配布日</t>
    <rPh sb="0" eb="2">
      <t>ハイフ</t>
    </rPh>
    <rPh sb="2" eb="3">
      <t>ビ</t>
    </rPh>
    <phoneticPr fontId="1"/>
  </si>
  <si>
    <t>（　　　）</t>
    <phoneticPr fontId="1"/>
  </si>
  <si>
    <t>搬入日</t>
    <rPh sb="0" eb="2">
      <t>ハンニュウ</t>
    </rPh>
    <rPh sb="2" eb="3">
      <t>ビ</t>
    </rPh>
    <phoneticPr fontId="1"/>
  </si>
  <si>
    <t>～</t>
    <phoneticPr fontId="1"/>
  </si>
  <si>
    <t>／</t>
    <phoneticPr fontId="1"/>
  </si>
  <si>
    <t>配布方法</t>
    <rPh sb="0" eb="2">
      <t>ハイフ</t>
    </rPh>
    <rPh sb="2" eb="4">
      <t>ホウホウ</t>
    </rPh>
    <phoneticPr fontId="1"/>
  </si>
  <si>
    <t>配布物形状</t>
    <rPh sb="0" eb="2">
      <t>ハイフ</t>
    </rPh>
    <rPh sb="2" eb="3">
      <t>ブツ</t>
    </rPh>
    <rPh sb="3" eb="5">
      <t>ケイジョウ</t>
    </rPh>
    <phoneticPr fontId="1"/>
  </si>
  <si>
    <t xml:space="preserve">     全戸　   集合　   戸建</t>
    <rPh sb="5" eb="7">
      <t>ゼンコ</t>
    </rPh>
    <rPh sb="11" eb="13">
      <t>シュウゴウ</t>
    </rPh>
    <rPh sb="17" eb="19">
      <t>コダテ</t>
    </rPh>
    <phoneticPr fontId="1"/>
  </si>
  <si>
    <t xml:space="preserve">     折済　   ペラ</t>
    <rPh sb="5" eb="6">
      <t>オ</t>
    </rPh>
    <rPh sb="6" eb="7">
      <t>ズ</t>
    </rPh>
    <phoneticPr fontId="1"/>
  </si>
  <si>
    <t xml:space="preserve">     単独     併用</t>
    <rPh sb="5" eb="7">
      <t>タンドク</t>
    </rPh>
    <rPh sb="12" eb="14">
      <t>ヘイヨウ</t>
    </rPh>
    <phoneticPr fontId="1"/>
  </si>
  <si>
    <t>以下のフォームにご記入をお願い致します。</t>
    <rPh sb="13" eb="14">
      <t>ネガ</t>
    </rPh>
    <rPh sb="15" eb="16">
      <t>イタ</t>
    </rPh>
    <phoneticPr fontId="3"/>
  </si>
  <si>
    <r>
      <rPr>
        <sz val="10"/>
        <color theme="1"/>
        <rFont val="ＭＳ Ｐゴシック"/>
        <family val="3"/>
        <charset val="128"/>
      </rPr>
      <t xml:space="preserve">      </t>
    </r>
    <r>
      <rPr>
        <sz val="11.5"/>
        <color theme="1"/>
        <rFont val="ＭＳ Ｐゴシック"/>
        <family val="3"/>
        <charset val="128"/>
      </rPr>
      <t>その他（　　　　　　　　　　　　　 　　　　　　）</t>
    </r>
    <rPh sb="8" eb="9">
      <t>タ</t>
    </rPh>
    <phoneticPr fontId="1"/>
  </si>
  <si>
    <t>　　A5  　  B5 　    A4　 　B4 　　 A3　　 B3</t>
    <phoneticPr fontId="1"/>
  </si>
  <si>
    <t>ご希望のブロックの「配布希望数」欄へ数字をご入力ください</t>
    <phoneticPr fontId="1"/>
  </si>
  <si>
    <t>新町橋 東船場 東新町 銀座 富田町１、２丁目 籠屋町 南新町１、２丁目 紺屋町 東大工町 両国橋</t>
    <phoneticPr fontId="1"/>
  </si>
  <si>
    <t>03</t>
    <phoneticPr fontId="1"/>
  </si>
  <si>
    <t>04</t>
    <phoneticPr fontId="1"/>
  </si>
  <si>
    <t>05</t>
    <phoneticPr fontId="1"/>
  </si>
  <si>
    <t>上中町、宝田町、柳島町、横見町、長生町</t>
    <rPh sb="0" eb="3">
      <t>カミナカチョウ</t>
    </rPh>
    <rPh sb="4" eb="7">
      <t>タカラダチョウ</t>
    </rPh>
    <rPh sb="8" eb="11">
      <t>ヤナギシマチョウ</t>
    </rPh>
    <rPh sb="12" eb="15">
      <t>ヨコミチョウ</t>
    </rPh>
    <rPh sb="16" eb="19">
      <t>ナガイケチョウ</t>
    </rPh>
    <phoneticPr fontId="1"/>
  </si>
  <si>
    <t>羽ノ浦町の一部戸建</t>
    <phoneticPr fontId="1"/>
  </si>
  <si>
    <t>那賀川町</t>
    <rPh sb="0" eb="4">
      <t>ナカガワチョウ</t>
    </rPh>
    <phoneticPr fontId="1"/>
  </si>
  <si>
    <t>富岡町、日開野町、領家町、西路見町、七見町、出来町、原ヶ崎町、向原町、黒津地町、畭町、福村町、住吉町</t>
    <rPh sb="0" eb="3">
      <t>トミオカチョウ</t>
    </rPh>
    <rPh sb="4" eb="8">
      <t>ヒガイノチョウ</t>
    </rPh>
    <rPh sb="9" eb="12">
      <t>リョウケチョウ</t>
    </rPh>
    <rPh sb="13" eb="17">
      <t>サイロミチョウ</t>
    </rPh>
    <rPh sb="18" eb="21">
      <t>ナナミチョウ</t>
    </rPh>
    <rPh sb="22" eb="24">
      <t>デキ</t>
    </rPh>
    <rPh sb="24" eb="25">
      <t>チョウ</t>
    </rPh>
    <rPh sb="26" eb="30">
      <t>ハラガサキチョウ</t>
    </rPh>
    <rPh sb="31" eb="33">
      <t>ムコウバラ</t>
    </rPh>
    <rPh sb="33" eb="34">
      <t>チョウ</t>
    </rPh>
    <rPh sb="35" eb="39">
      <t>クロツチチョウ</t>
    </rPh>
    <rPh sb="40" eb="42">
      <t>ハリチョウ</t>
    </rPh>
    <rPh sb="43" eb="46">
      <t>フクムラチョウ</t>
    </rPh>
    <rPh sb="47" eb="50">
      <t>スミヨシチョウ</t>
    </rPh>
    <phoneticPr fontId="1"/>
  </si>
  <si>
    <t>学原町、見能林町、才見町、津乃峰町</t>
    <rPh sb="0" eb="2">
      <t>ガクハラ</t>
    </rPh>
    <rPh sb="2" eb="3">
      <t>チョウ</t>
    </rPh>
    <rPh sb="4" eb="8">
      <t>ミノバヤシチョウ</t>
    </rPh>
    <rPh sb="9" eb="12">
      <t>サイミチョウ</t>
    </rPh>
    <rPh sb="13" eb="17">
      <t>ツノミネチョウ</t>
    </rPh>
    <phoneticPr fontId="1"/>
  </si>
  <si>
    <t>M2. 吉野川エリア</t>
    <rPh sb="4" eb="7">
      <t>ヨシノガワ</t>
    </rPh>
    <phoneticPr fontId="1"/>
  </si>
  <si>
    <t>鴨島町</t>
    <rPh sb="0" eb="3">
      <t>カモジマチョウ</t>
    </rPh>
    <phoneticPr fontId="1"/>
  </si>
  <si>
    <t>M2.吉野川エリア</t>
    <rPh sb="3" eb="6">
      <t>ヨシノガワ</t>
    </rPh>
    <phoneticPr fontId="1"/>
  </si>
  <si>
    <t>電話番号</t>
    <rPh sb="0" eb="2">
      <t>デンワ</t>
    </rPh>
    <phoneticPr fontId="1"/>
  </si>
  <si>
    <t>チラシ表記名</t>
    <rPh sb="3" eb="5">
      <t>ヒョウキ</t>
    </rPh>
    <rPh sb="5" eb="6">
      <t>メイ</t>
    </rPh>
    <phoneticPr fontId="1"/>
  </si>
  <si>
    <t>奥野、矢上、徳命＋奥野の一部戸建</t>
    <rPh sb="9" eb="11">
      <t>オクノ</t>
    </rPh>
    <rPh sb="12" eb="14">
      <t>イチブ</t>
    </rPh>
    <rPh sb="14" eb="16">
      <t>コダテ</t>
    </rPh>
    <phoneticPr fontId="1"/>
  </si>
  <si>
    <t>東中富、奥野、徳命＋東中富・奥野の一部戸建</t>
    <rPh sb="17" eb="19">
      <t>イチブ</t>
    </rPh>
    <rPh sb="19" eb="21">
      <t>コダテ</t>
    </rPh>
    <phoneticPr fontId="1"/>
  </si>
  <si>
    <t>北島田町１～３丁目 北矢三町４丁目(４番地)</t>
    <rPh sb="19" eb="21">
      <t>バンチ</t>
    </rPh>
    <phoneticPr fontId="1"/>
  </si>
  <si>
    <t>北島田町１丁目 中島田町１丁目 北矢三町４丁目(１～３番地)</t>
    <rPh sb="27" eb="29">
      <t>バンチ</t>
    </rPh>
    <phoneticPr fontId="1"/>
  </si>
  <si>
    <t>住吉４丁目(10～12番地) 東吉野町２、３丁目</t>
    <phoneticPr fontId="1"/>
  </si>
  <si>
    <t>住吉４丁目(1～6番地)</t>
    <phoneticPr fontId="1"/>
  </si>
  <si>
    <t>住吉４丁目(7～9.13番地) ５丁目(1.2.4～8番地)</t>
    <phoneticPr fontId="1"/>
  </si>
  <si>
    <t>住吉１丁目(1～3.9.10番地)</t>
    <phoneticPr fontId="1"/>
  </si>
  <si>
    <t>住吉１丁目(4～8.11番地)</t>
    <phoneticPr fontId="1"/>
  </si>
  <si>
    <t>安宅１丁目(3～10番地)　２丁目(3.4番地)</t>
    <phoneticPr fontId="1"/>
  </si>
  <si>
    <t>安宅２丁目(1.2.6～9番地)</t>
    <phoneticPr fontId="1"/>
  </si>
  <si>
    <t>福島１丁目(1.4～6.10番地)</t>
    <phoneticPr fontId="1"/>
  </si>
  <si>
    <t>福島１丁目(2.3.7～9番地)</t>
    <phoneticPr fontId="1"/>
  </si>
  <si>
    <t>大和町１丁目(1.3～8番地) ２丁目 末広２丁目</t>
    <phoneticPr fontId="1"/>
  </si>
  <si>
    <t>末広１丁目 南末広町(1.2番)</t>
    <rPh sb="14" eb="15">
      <t>バン</t>
    </rPh>
    <phoneticPr fontId="1"/>
  </si>
  <si>
    <t>末広４丁目(1～7番地)</t>
    <phoneticPr fontId="1"/>
  </si>
  <si>
    <t>末広４丁目(8～10番地)</t>
    <phoneticPr fontId="1"/>
  </si>
  <si>
    <t>末広２～５丁目</t>
    <phoneticPr fontId="1"/>
  </si>
  <si>
    <t>南末広町(1～7番)</t>
    <rPh sb="8" eb="9">
      <t>バン</t>
    </rPh>
    <phoneticPr fontId="1"/>
  </si>
  <si>
    <t>金沢２丁目(2.3.6番地) 北沖洲２丁目(9～14番地) ３丁目(9.10番地)</t>
    <phoneticPr fontId="1"/>
  </si>
  <si>
    <t>北沖洲３丁目(4.6～8番地) ４丁目</t>
    <phoneticPr fontId="1"/>
  </si>
  <si>
    <t>北沖洲２丁目(4～9番地) ３丁目(5～8番地)</t>
    <phoneticPr fontId="1"/>
  </si>
  <si>
    <t>北沖洲２丁目(1～3番地) ３丁目(1.2番地) 南沖洲２丁目(1～8番地)</t>
    <phoneticPr fontId="1"/>
  </si>
  <si>
    <t>北沖洲１丁目(8～10.13～15番地) 金沢１丁目(1～3番地) ２丁目(1.2番地)</t>
    <phoneticPr fontId="1"/>
  </si>
  <si>
    <t>北沖洲１丁目(1～7.11.12番地)</t>
    <phoneticPr fontId="1"/>
  </si>
  <si>
    <t>南沖洲３、４丁目 北沖洲３丁目(3番地) ４丁目(1～3番地)</t>
    <phoneticPr fontId="1"/>
  </si>
  <si>
    <t>南二軒屋町１、２丁目 南二軒屋町(神成、新開)</t>
    <rPh sb="15" eb="16">
      <t>チョウ</t>
    </rPh>
    <phoneticPr fontId="1"/>
  </si>
  <si>
    <t>津田町２丁目 ３丁目(1～4.6.7番地)</t>
    <phoneticPr fontId="1"/>
  </si>
  <si>
    <t>津田本町４丁目（1～3番地） ５丁目 新浜本町１丁目(7.8番地)</t>
    <phoneticPr fontId="1"/>
  </si>
  <si>
    <t>北田宮１丁目 上助任町(三本松) 中吉野４丁目 田宮町（灘）</t>
    <rPh sb="24" eb="26">
      <t>タミヤ</t>
    </rPh>
    <rPh sb="26" eb="27">
      <t>チョウ</t>
    </rPh>
    <rPh sb="28" eb="29">
      <t>ナダ</t>
    </rPh>
    <phoneticPr fontId="1"/>
  </si>
  <si>
    <t>乙瀬、勝瑞、矢上、笠木、住吉、奥野、徳命＋乙瀬、勝瑞以外の一部戸建</t>
    <rPh sb="21" eb="23">
      <t>オトゼ</t>
    </rPh>
    <rPh sb="24" eb="26">
      <t>ショウズイ</t>
    </rPh>
    <rPh sb="26" eb="28">
      <t>イガイ</t>
    </rPh>
    <phoneticPr fontId="1"/>
  </si>
  <si>
    <t>乙瀬、矢上、東中富、富吉＋一部戸建</t>
    <phoneticPr fontId="1"/>
  </si>
  <si>
    <t>佐古３番町（7～17番地） 佐古４番町(7～13番地) 北佐古２番町（6番地）</t>
    <rPh sb="10" eb="12">
      <t>バンチ</t>
    </rPh>
    <phoneticPr fontId="1"/>
  </si>
  <si>
    <t>TEL：088-679-1119　FAX：088-679-9993　</t>
    <phoneticPr fontId="1"/>
  </si>
  <si>
    <t>26</t>
  </si>
  <si>
    <t>27</t>
  </si>
  <si>
    <t>三軒屋町（上分、下分、外、西、東）</t>
    <rPh sb="0" eb="4">
      <t>サンゲンヤチョウ</t>
    </rPh>
    <rPh sb="5" eb="7">
      <t>カミブン</t>
    </rPh>
    <rPh sb="8" eb="10">
      <t>シモブン</t>
    </rPh>
    <rPh sb="11" eb="12">
      <t>ソト</t>
    </rPh>
    <rPh sb="13" eb="14">
      <t>ニシ</t>
    </rPh>
    <rPh sb="15" eb="16">
      <t>ヒガシ</t>
    </rPh>
    <phoneticPr fontId="1"/>
  </si>
  <si>
    <t>大原町（千代ヶ丸、内開、野神、池の内、池内山、千代ヶ丸山、東千代ヶ丸、川添）</t>
    <phoneticPr fontId="1"/>
  </si>
  <si>
    <t>上八万町（西山-北）しらさぎ台</t>
    <rPh sb="14" eb="15">
      <t>ダイ</t>
    </rPh>
    <phoneticPr fontId="1"/>
  </si>
  <si>
    <t>上八万町（西山-南）しらさぎ台</t>
    <phoneticPr fontId="1"/>
  </si>
  <si>
    <t>上八万町（中山）センチュリーヒルズ</t>
    <rPh sb="0" eb="4">
      <t>カミハチマンチョウ</t>
    </rPh>
    <rPh sb="5" eb="7">
      <t>ナカヤマ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</si>
</sst>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b/>
      <sz val="16"/>
      <color rgb="FF006600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2" fillId="0" borderId="0" xfId="1" applyFont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2" fillId="5" borderId="29" xfId="1" applyFont="1" applyFill="1" applyBorder="1" applyAlignment="1">
      <alignment horizontal="center" vertical="center"/>
    </xf>
    <xf numFmtId="0" fontId="2" fillId="5" borderId="30" xfId="1" applyFont="1" applyFill="1" applyBorder="1" applyAlignment="1">
      <alignment horizontal="center" vertical="center"/>
    </xf>
    <xf numFmtId="0" fontId="2" fillId="5" borderId="31" xfId="1" applyFont="1" applyFill="1" applyBorder="1" applyAlignment="1">
      <alignment horizontal="center" vertical="center"/>
    </xf>
    <xf numFmtId="0" fontId="2" fillId="6" borderId="12" xfId="0" applyFont="1" applyFill="1" applyBorder="1">
      <alignment vertical="center"/>
    </xf>
    <xf numFmtId="0" fontId="2" fillId="6" borderId="13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0" borderId="34" xfId="0" applyFont="1" applyBorder="1" applyProtection="1">
      <alignment vertical="center"/>
      <protection locked="0"/>
    </xf>
    <xf numFmtId="0" fontId="2" fillId="0" borderId="37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2" fillId="3" borderId="12" xfId="1" applyFont="1" applyFill="1" applyBorder="1" applyProtection="1">
      <alignment vertical="center"/>
      <protection locked="0"/>
    </xf>
    <xf numFmtId="0" fontId="2" fillId="3" borderId="13" xfId="1" applyFont="1" applyFill="1" applyBorder="1" applyProtection="1">
      <alignment vertical="center"/>
      <protection locked="0"/>
    </xf>
    <xf numFmtId="0" fontId="2" fillId="3" borderId="14" xfId="1" applyFont="1" applyFill="1" applyBorder="1" applyProtection="1">
      <alignment vertical="center"/>
      <protection locked="0"/>
    </xf>
    <xf numFmtId="0" fontId="2" fillId="8" borderId="12" xfId="0" applyFont="1" applyFill="1" applyBorder="1" applyProtection="1">
      <alignment vertical="center"/>
      <protection locked="0"/>
    </xf>
    <xf numFmtId="0" fontId="2" fillId="8" borderId="13" xfId="0" applyFont="1" applyFill="1" applyBorder="1" applyProtection="1">
      <alignment vertical="center"/>
      <protection locked="0"/>
    </xf>
    <xf numFmtId="0" fontId="2" fillId="8" borderId="14" xfId="0" applyFont="1" applyFill="1" applyBorder="1" applyProtection="1">
      <alignment vertical="center"/>
      <protection locked="0"/>
    </xf>
    <xf numFmtId="0" fontId="19" fillId="0" borderId="0" xfId="0" applyFont="1">
      <alignment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4" xfId="1" applyFont="1" applyBorder="1">
      <alignment vertical="center"/>
    </xf>
    <xf numFmtId="0" fontId="4" fillId="8" borderId="12" xfId="1" applyFont="1" applyFill="1" applyBorder="1" applyProtection="1">
      <alignment vertical="center"/>
      <protection locked="0"/>
    </xf>
    <xf numFmtId="0" fontId="4" fillId="8" borderId="13" xfId="1" applyFont="1" applyFill="1" applyBorder="1" applyProtection="1">
      <alignment vertical="center"/>
      <protection locked="0"/>
    </xf>
    <xf numFmtId="0" fontId="4" fillId="8" borderId="14" xfId="1" applyFont="1" applyFill="1" applyBorder="1" applyProtection="1">
      <alignment vertical="center"/>
      <protection locked="0"/>
    </xf>
    <xf numFmtId="0" fontId="4" fillId="7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/>
    </xf>
    <xf numFmtId="0" fontId="4" fillId="7" borderId="12" xfId="1" applyFont="1" applyFill="1" applyBorder="1">
      <alignment vertical="center"/>
    </xf>
    <xf numFmtId="0" fontId="4" fillId="7" borderId="13" xfId="1" applyFont="1" applyFill="1" applyBorder="1">
      <alignment vertical="center"/>
    </xf>
    <xf numFmtId="0" fontId="4" fillId="7" borderId="14" xfId="1" applyFont="1" applyFill="1" applyBorder="1">
      <alignment vertical="center"/>
    </xf>
    <xf numFmtId="0" fontId="4" fillId="0" borderId="1" xfId="1" applyFont="1" applyBorder="1" applyAlignment="1">
      <alignment vertical="center" wrapText="1"/>
    </xf>
    <xf numFmtId="0" fontId="4" fillId="7" borderId="1" xfId="1" applyFont="1" applyFill="1" applyBorder="1">
      <alignment vertical="center"/>
    </xf>
    <xf numFmtId="0" fontId="4" fillId="8" borderId="17" xfId="1" applyFont="1" applyFill="1" applyBorder="1" applyProtection="1">
      <alignment vertical="center"/>
      <protection locked="0"/>
    </xf>
    <xf numFmtId="0" fontId="4" fillId="8" borderId="1" xfId="1" applyFont="1" applyFill="1" applyBorder="1" applyProtection="1">
      <alignment vertical="center"/>
      <protection locked="0"/>
    </xf>
    <xf numFmtId="0" fontId="4" fillId="7" borderId="12" xfId="1" applyFont="1" applyFill="1" applyBorder="1" applyProtection="1">
      <alignment vertical="center"/>
    </xf>
    <xf numFmtId="0" fontId="4" fillId="7" borderId="13" xfId="1" applyFont="1" applyFill="1" applyBorder="1" applyProtection="1">
      <alignment vertical="center"/>
    </xf>
    <xf numFmtId="0" fontId="4" fillId="7" borderId="14" xfId="1" applyFont="1" applyFill="1" applyBorder="1" applyProtection="1">
      <alignment vertical="center"/>
    </xf>
    <xf numFmtId="0" fontId="4" fillId="8" borderId="40" xfId="1" applyFont="1" applyFill="1" applyBorder="1" applyProtection="1">
      <alignment vertical="center"/>
      <protection locked="0"/>
    </xf>
    <xf numFmtId="0" fontId="2" fillId="8" borderId="17" xfId="0" applyFont="1" applyFill="1" applyBorder="1" applyProtection="1">
      <alignment vertical="center"/>
      <protection locked="0"/>
    </xf>
    <xf numFmtId="0" fontId="2" fillId="8" borderId="40" xfId="0" applyFont="1" applyFill="1" applyBorder="1" applyProtection="1">
      <alignment vertical="center"/>
      <protection locked="0"/>
    </xf>
    <xf numFmtId="49" fontId="4" fillId="0" borderId="1" xfId="1" applyNumberFormat="1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0" xfId="1" applyFont="1" applyBorder="1">
      <alignment vertical="center"/>
    </xf>
    <xf numFmtId="0" fontId="2" fillId="3" borderId="45" xfId="1" applyFont="1" applyFill="1" applyBorder="1" applyProtection="1">
      <alignment vertical="center"/>
    </xf>
    <xf numFmtId="0" fontId="2" fillId="3" borderId="46" xfId="1" applyFont="1" applyFill="1" applyBorder="1" applyProtection="1">
      <alignment vertical="center"/>
    </xf>
    <xf numFmtId="0" fontId="2" fillId="3" borderId="47" xfId="1" applyFont="1" applyFill="1" applyBorder="1" applyProtection="1">
      <alignment vertical="center"/>
    </xf>
    <xf numFmtId="0" fontId="2" fillId="8" borderId="45" xfId="0" applyFont="1" applyFill="1" applyBorder="1" applyProtection="1">
      <alignment vertical="center"/>
    </xf>
    <xf numFmtId="0" fontId="0" fillId="0" borderId="41" xfId="0" applyBorder="1">
      <alignment vertical="center"/>
    </xf>
    <xf numFmtId="0" fontId="2" fillId="0" borderId="0" xfId="0" applyFont="1" applyAlignment="1">
      <alignment horizontal="right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76" fontId="15" fillId="0" borderId="32" xfId="0" applyNumberFormat="1" applyFont="1" applyFill="1" applyBorder="1" applyAlignment="1">
      <alignment horizontal="right" vertical="center"/>
    </xf>
    <xf numFmtId="176" fontId="15" fillId="0" borderId="33" xfId="0" applyNumberFormat="1" applyFont="1" applyFill="1" applyBorder="1" applyAlignment="1">
      <alignment horizontal="right" vertical="center"/>
    </xf>
    <xf numFmtId="0" fontId="20" fillId="0" borderId="12" xfId="2" applyFont="1" applyBorder="1" applyAlignment="1" applyProtection="1">
      <alignment horizontal="left" vertical="center" indent="4"/>
      <protection locked="0"/>
    </xf>
    <xf numFmtId="0" fontId="20" fillId="0" borderId="13" xfId="2" applyFont="1" applyBorder="1" applyAlignment="1" applyProtection="1">
      <alignment horizontal="left" vertical="center" indent="4"/>
      <protection locked="0"/>
    </xf>
    <xf numFmtId="0" fontId="20" fillId="0" borderId="14" xfId="2" applyFont="1" applyBorder="1" applyAlignment="1" applyProtection="1">
      <alignment horizontal="left" vertical="center" indent="4"/>
      <protection locked="0"/>
    </xf>
    <xf numFmtId="0" fontId="14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indent="1"/>
    </xf>
    <xf numFmtId="0" fontId="17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7" fillId="0" borderId="42" xfId="0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left" vertical="center"/>
      <protection locked="0"/>
    </xf>
    <xf numFmtId="0" fontId="17" fillId="0" borderId="4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20" fontId="2" fillId="0" borderId="2" xfId="0" applyNumberFormat="1" applyFont="1" applyBorder="1" applyAlignment="1" applyProtection="1">
      <alignment horizontal="left" vertical="center"/>
      <protection locked="0"/>
    </xf>
    <xf numFmtId="20" fontId="2" fillId="0" borderId="3" xfId="0" applyNumberFormat="1" applyFont="1" applyBorder="1" applyAlignment="1" applyProtection="1">
      <alignment horizontal="left" vertical="center"/>
      <protection locked="0"/>
    </xf>
    <xf numFmtId="0" fontId="2" fillId="6" borderId="5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wrapText="1" indent="1"/>
    </xf>
    <xf numFmtId="0" fontId="9" fillId="0" borderId="19" xfId="0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7" fontId="5" fillId="0" borderId="32" xfId="0" applyNumberFormat="1" applyFont="1" applyBorder="1" applyAlignment="1" applyProtection="1">
      <alignment horizontal="center" vertical="center"/>
      <protection locked="0"/>
    </xf>
    <xf numFmtId="177" fontId="5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40" xfId="0" applyFont="1" applyFill="1" applyBorder="1" applyAlignment="1" applyProtection="1">
      <alignment horizontal="left" vertical="center"/>
      <protection locked="0"/>
    </xf>
    <xf numFmtId="0" fontId="2" fillId="6" borderId="4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 indent="1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 indent="1"/>
    </xf>
  </cellXfs>
  <cellStyles count="4">
    <cellStyle name="ハイパーリンク" xfId="2" builtinId="8"/>
    <cellStyle name="標準" xfId="0" builtinId="0"/>
    <cellStyle name="標準 2" xfId="1" xr:uid="{A8F756C0-35F4-4A0F-AF40-2B0871777068}"/>
    <cellStyle name="標準 3" xfId="3" xr:uid="{AA1EE8F5-6865-4EC7-9D94-075E93CDA182}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66675</xdr:rowOff>
        </xdr:from>
        <xdr:to>
          <xdr:col>9</xdr:col>
          <xdr:colOff>295275</xdr:colOff>
          <xdr:row>7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66675</xdr:rowOff>
        </xdr:from>
        <xdr:to>
          <xdr:col>10</xdr:col>
          <xdr:colOff>266700</xdr:colOff>
          <xdr:row>7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</xdr:row>
          <xdr:rowOff>66675</xdr:rowOff>
        </xdr:from>
        <xdr:to>
          <xdr:col>9</xdr:col>
          <xdr:colOff>295275</xdr:colOff>
          <xdr:row>8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66675</xdr:rowOff>
        </xdr:from>
        <xdr:to>
          <xdr:col>10</xdr:col>
          <xdr:colOff>266700</xdr:colOff>
          <xdr:row>8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8</xdr:row>
          <xdr:rowOff>66675</xdr:rowOff>
        </xdr:from>
        <xdr:to>
          <xdr:col>11</xdr:col>
          <xdr:colOff>209550</xdr:colOff>
          <xdr:row>8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57150</xdr:rowOff>
        </xdr:from>
        <xdr:to>
          <xdr:col>0</xdr:col>
          <xdr:colOff>323850</xdr:colOff>
          <xdr:row>10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10</xdr:row>
          <xdr:rowOff>57150</xdr:rowOff>
        </xdr:from>
        <xdr:to>
          <xdr:col>1</xdr:col>
          <xdr:colOff>257175</xdr:colOff>
          <xdr:row>10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57150</xdr:rowOff>
        </xdr:from>
        <xdr:to>
          <xdr:col>2</xdr:col>
          <xdr:colOff>304800</xdr:colOff>
          <xdr:row>7</xdr:row>
          <xdr:rowOff>304800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7</xdr:row>
          <xdr:rowOff>57150</xdr:rowOff>
        </xdr:from>
        <xdr:to>
          <xdr:col>3</xdr:col>
          <xdr:colOff>190500</xdr:colOff>
          <xdr:row>7</xdr:row>
          <xdr:rowOff>304800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7</xdr:row>
          <xdr:rowOff>57150</xdr:rowOff>
        </xdr:from>
        <xdr:to>
          <xdr:col>4</xdr:col>
          <xdr:colOff>76200</xdr:colOff>
          <xdr:row>7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7</xdr:row>
          <xdr:rowOff>57150</xdr:rowOff>
        </xdr:from>
        <xdr:to>
          <xdr:col>4</xdr:col>
          <xdr:colOff>533400</xdr:colOff>
          <xdr:row>7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57150</xdr:rowOff>
        </xdr:from>
        <xdr:to>
          <xdr:col>5</xdr:col>
          <xdr:colOff>428625</xdr:colOff>
          <xdr:row>7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57150</xdr:rowOff>
        </xdr:from>
        <xdr:to>
          <xdr:col>6</xdr:col>
          <xdr:colOff>266700</xdr:colOff>
          <xdr:row>7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57150</xdr:rowOff>
        </xdr:from>
        <xdr:to>
          <xdr:col>2</xdr:col>
          <xdr:colOff>304800</xdr:colOff>
          <xdr:row>8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239296</xdr:colOff>
      <xdr:row>38</xdr:row>
      <xdr:rowOff>51185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11496" cy="909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A3EFE-C6A3-402F-8D99-B6F474FCF434}">
  <sheetPr codeName="Sheet1"/>
  <dimension ref="A1:L41"/>
  <sheetViews>
    <sheetView showZeros="0" tabSelected="1" zoomScale="85" zoomScaleNormal="85" workbookViewId="0">
      <selection activeCell="C5" sqref="C5:G5"/>
    </sheetView>
  </sheetViews>
  <sheetFormatPr defaultColWidth="9" defaultRowHeight="13.5" x14ac:dyDescent="0.4"/>
  <cols>
    <col min="1" max="12" width="7.625" style="1" customWidth="1"/>
    <col min="13" max="16384" width="9" style="1"/>
  </cols>
  <sheetData>
    <row r="1" spans="1:12" s="39" customFormat="1" ht="45" customHeight="1" x14ac:dyDescent="0.4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20.25" customHeight="1" x14ac:dyDescent="0.15">
      <c r="A2" s="107" t="s">
        <v>284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4.95" customHeight="1" x14ac:dyDescent="0.2">
      <c r="A3" s="109"/>
      <c r="B3" s="109"/>
      <c r="C3" s="113"/>
      <c r="D3" s="113"/>
      <c r="E3" s="113"/>
      <c r="F3" s="113"/>
      <c r="G3" s="112" t="s">
        <v>265</v>
      </c>
      <c r="H3" s="112"/>
      <c r="I3" s="16"/>
      <c r="J3" s="15" t="s">
        <v>264</v>
      </c>
      <c r="K3" s="16"/>
      <c r="L3" s="15" t="s">
        <v>263</v>
      </c>
    </row>
    <row r="4" spans="1:12" ht="14.1" customHeight="1" x14ac:dyDescent="0.4">
      <c r="A4" s="110" t="s">
        <v>1</v>
      </c>
      <c r="B4" s="110"/>
      <c r="C4" s="111"/>
      <c r="D4" s="111"/>
      <c r="E4" s="111"/>
      <c r="F4" s="111"/>
      <c r="G4" s="111"/>
      <c r="H4" s="110" t="s">
        <v>1</v>
      </c>
      <c r="I4" s="110"/>
      <c r="J4" s="111"/>
      <c r="K4" s="111"/>
      <c r="L4" s="111"/>
    </row>
    <row r="5" spans="1:12" ht="27.95" customHeight="1" x14ac:dyDescent="0.4">
      <c r="A5" s="100" t="s">
        <v>2</v>
      </c>
      <c r="B5" s="100"/>
      <c r="C5" s="101"/>
      <c r="D5" s="101"/>
      <c r="E5" s="101"/>
      <c r="F5" s="101"/>
      <c r="G5" s="101"/>
      <c r="H5" s="100" t="s">
        <v>3</v>
      </c>
      <c r="I5" s="100"/>
      <c r="J5" s="102"/>
      <c r="K5" s="103"/>
      <c r="L5" s="30" t="s">
        <v>4</v>
      </c>
    </row>
    <row r="6" spans="1:12" ht="27.95" customHeight="1" x14ac:dyDescent="0.4">
      <c r="A6" s="76" t="s">
        <v>272</v>
      </c>
      <c r="B6" s="76"/>
      <c r="C6" s="98"/>
      <c r="D6" s="99"/>
      <c r="E6" s="99"/>
      <c r="F6" s="99"/>
      <c r="G6" s="99"/>
      <c r="H6" s="76" t="s">
        <v>300</v>
      </c>
      <c r="I6" s="76"/>
      <c r="J6" s="85"/>
      <c r="K6" s="86"/>
      <c r="L6" s="87"/>
    </row>
    <row r="7" spans="1:12" ht="27.95" customHeight="1" x14ac:dyDescent="0.4">
      <c r="A7" s="76" t="s">
        <v>301</v>
      </c>
      <c r="B7" s="76"/>
      <c r="C7" s="85"/>
      <c r="D7" s="86"/>
      <c r="E7" s="86"/>
      <c r="F7" s="86"/>
      <c r="G7" s="87"/>
      <c r="H7" s="76" t="s">
        <v>6</v>
      </c>
      <c r="I7" s="76"/>
      <c r="J7" s="85"/>
      <c r="K7" s="86"/>
      <c r="L7" s="87"/>
    </row>
    <row r="8" spans="1:12" ht="27.95" customHeight="1" x14ac:dyDescent="0.4">
      <c r="A8" s="88" t="s">
        <v>7</v>
      </c>
      <c r="B8" s="89"/>
      <c r="C8" s="95" t="s">
        <v>286</v>
      </c>
      <c r="D8" s="96"/>
      <c r="E8" s="96"/>
      <c r="F8" s="96"/>
      <c r="G8" s="97"/>
      <c r="H8" s="76" t="s">
        <v>280</v>
      </c>
      <c r="I8" s="76"/>
      <c r="J8" s="84" t="s">
        <v>282</v>
      </c>
      <c r="K8" s="84"/>
      <c r="L8" s="84"/>
    </row>
    <row r="9" spans="1:12" ht="27.95" customHeight="1" x14ac:dyDescent="0.4">
      <c r="A9" s="90"/>
      <c r="B9" s="91"/>
      <c r="C9" s="92" t="s">
        <v>285</v>
      </c>
      <c r="D9" s="93"/>
      <c r="E9" s="93"/>
      <c r="F9" s="93"/>
      <c r="G9" s="94"/>
      <c r="H9" s="76" t="s">
        <v>5</v>
      </c>
      <c r="I9" s="76"/>
      <c r="J9" s="84" t="s">
        <v>281</v>
      </c>
      <c r="K9" s="84"/>
      <c r="L9" s="84"/>
    </row>
    <row r="10" spans="1:12" ht="18" customHeight="1" x14ac:dyDescent="0.4">
      <c r="A10" s="74" t="s">
        <v>279</v>
      </c>
      <c r="B10" s="130"/>
      <c r="C10" s="74" t="s">
        <v>274</v>
      </c>
      <c r="D10" s="75"/>
      <c r="E10" s="75"/>
      <c r="F10" s="75"/>
      <c r="G10" s="75"/>
      <c r="H10" s="75"/>
      <c r="I10" s="130"/>
      <c r="J10" s="76" t="s">
        <v>276</v>
      </c>
      <c r="K10" s="76"/>
      <c r="L10" s="76"/>
    </row>
    <row r="11" spans="1:12" ht="27.95" customHeight="1" x14ac:dyDescent="0.4">
      <c r="A11" s="128" t="s">
        <v>283</v>
      </c>
      <c r="B11" s="129"/>
      <c r="C11" s="126" t="s">
        <v>278</v>
      </c>
      <c r="D11" s="127"/>
      <c r="E11" s="31" t="s">
        <v>275</v>
      </c>
      <c r="F11" s="40" t="s">
        <v>277</v>
      </c>
      <c r="G11" s="127" t="s">
        <v>278</v>
      </c>
      <c r="H11" s="127"/>
      <c r="I11" s="32" t="s">
        <v>275</v>
      </c>
      <c r="J11" s="126" t="s">
        <v>278</v>
      </c>
      <c r="K11" s="127"/>
      <c r="L11" s="29" t="s">
        <v>8</v>
      </c>
    </row>
    <row r="12" spans="1:12" ht="18" customHeight="1" x14ac:dyDescent="0.4">
      <c r="A12" s="74" t="s">
        <v>268</v>
      </c>
      <c r="B12" s="75"/>
      <c r="C12" s="75"/>
      <c r="D12" s="74" t="s">
        <v>269</v>
      </c>
      <c r="E12" s="75"/>
      <c r="F12" s="75"/>
      <c r="G12" s="74" t="s">
        <v>270</v>
      </c>
      <c r="H12" s="75"/>
      <c r="I12" s="75"/>
      <c r="J12" s="76" t="s">
        <v>271</v>
      </c>
      <c r="K12" s="76"/>
      <c r="L12" s="76"/>
    </row>
    <row r="13" spans="1:12" ht="27.95" customHeight="1" x14ac:dyDescent="0.4">
      <c r="A13" s="77">
        <f>G38+J38</f>
        <v>0</v>
      </c>
      <c r="B13" s="78"/>
      <c r="C13" s="41" t="s">
        <v>267</v>
      </c>
      <c r="D13" s="77">
        <f>H38+K38</f>
        <v>0</v>
      </c>
      <c r="E13" s="78"/>
      <c r="F13" s="41" t="s">
        <v>267</v>
      </c>
      <c r="G13" s="77">
        <f>I38+L38</f>
        <v>0</v>
      </c>
      <c r="H13" s="78"/>
      <c r="I13" s="41" t="s">
        <v>267</v>
      </c>
      <c r="J13" s="77">
        <f>SUM(G38:L38)</f>
        <v>0</v>
      </c>
      <c r="K13" s="78"/>
      <c r="L13" s="41" t="s">
        <v>267</v>
      </c>
    </row>
    <row r="14" spans="1:12" ht="50.1" customHeight="1" x14ac:dyDescent="0.4">
      <c r="A14" s="82" t="s">
        <v>266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15" customHeight="1" x14ac:dyDescent="0.4">
      <c r="A15" s="117"/>
      <c r="B15" s="118"/>
      <c r="C15" s="119"/>
      <c r="D15" s="123" t="s">
        <v>9</v>
      </c>
      <c r="E15" s="124"/>
      <c r="F15" s="125"/>
      <c r="G15" s="131" t="s">
        <v>10</v>
      </c>
      <c r="H15" s="132"/>
      <c r="I15" s="133"/>
      <c r="J15" s="134" t="s">
        <v>11</v>
      </c>
      <c r="K15" s="135"/>
      <c r="L15" s="136"/>
    </row>
    <row r="16" spans="1:12" ht="15" customHeight="1" x14ac:dyDescent="0.4">
      <c r="A16" s="120"/>
      <c r="B16" s="121"/>
      <c r="C16" s="122"/>
      <c r="D16" s="3" t="s">
        <v>12</v>
      </c>
      <c r="E16" s="4" t="s">
        <v>13</v>
      </c>
      <c r="F16" s="5" t="s">
        <v>14</v>
      </c>
      <c r="G16" s="12" t="s">
        <v>12</v>
      </c>
      <c r="H16" s="13" t="s">
        <v>13</v>
      </c>
      <c r="I16" s="14" t="s">
        <v>14</v>
      </c>
      <c r="J16" s="9" t="s">
        <v>12</v>
      </c>
      <c r="K16" s="10" t="s">
        <v>13</v>
      </c>
      <c r="L16" s="11" t="s">
        <v>14</v>
      </c>
    </row>
    <row r="17" spans="1:12" ht="18.95" customHeight="1" x14ac:dyDescent="0.4">
      <c r="A17" s="79" t="s">
        <v>15</v>
      </c>
      <c r="B17" s="80"/>
      <c r="C17" s="81"/>
      <c r="D17" s="8">
        <v>4712</v>
      </c>
      <c r="E17" s="6">
        <v>5144</v>
      </c>
      <c r="F17" s="7">
        <v>10034</v>
      </c>
      <c r="G17" s="36">
        <f>'A加茂名、B加茂'!F27</f>
        <v>0</v>
      </c>
      <c r="H17" s="37">
        <f>'A加茂名、B加茂'!G27</f>
        <v>0</v>
      </c>
      <c r="I17" s="63">
        <f>'A加茂名、B加茂'!H27</f>
        <v>0</v>
      </c>
      <c r="J17" s="33"/>
      <c r="K17" s="34"/>
      <c r="L17" s="35"/>
    </row>
    <row r="18" spans="1:12" ht="18.95" customHeight="1" x14ac:dyDescent="0.4">
      <c r="A18" s="79" t="s">
        <v>16</v>
      </c>
      <c r="B18" s="80"/>
      <c r="C18" s="81"/>
      <c r="D18" s="8">
        <v>3440</v>
      </c>
      <c r="E18" s="6">
        <v>3598</v>
      </c>
      <c r="F18" s="7">
        <v>7224</v>
      </c>
      <c r="G18" s="36">
        <f>'A加茂名、B加茂'!F50</f>
        <v>0</v>
      </c>
      <c r="H18" s="37">
        <f>'A加茂名、B加茂'!G50</f>
        <v>0</v>
      </c>
      <c r="I18" s="63">
        <f>'A加茂名、B加茂'!H50</f>
        <v>0</v>
      </c>
      <c r="J18" s="33"/>
      <c r="K18" s="34"/>
      <c r="L18" s="35"/>
    </row>
    <row r="19" spans="1:12" ht="18.95" customHeight="1" x14ac:dyDescent="0.4">
      <c r="A19" s="79" t="s">
        <v>17</v>
      </c>
      <c r="B19" s="80"/>
      <c r="C19" s="81"/>
      <c r="D19" s="8">
        <v>2664</v>
      </c>
      <c r="E19" s="6">
        <v>3713</v>
      </c>
      <c r="F19" s="7">
        <v>6684</v>
      </c>
      <c r="G19" s="36">
        <f>'C佐古、D渭北'!F20</f>
        <v>0</v>
      </c>
      <c r="H19" s="37">
        <f>'C佐古、D渭北'!G20</f>
        <v>0</v>
      </c>
      <c r="I19" s="64">
        <f>'C佐古、D渭北'!H20</f>
        <v>0</v>
      </c>
      <c r="J19" s="33"/>
      <c r="K19" s="34"/>
      <c r="L19" s="35"/>
    </row>
    <row r="20" spans="1:12" ht="18.95" customHeight="1" x14ac:dyDescent="0.4">
      <c r="A20" s="79" t="s">
        <v>18</v>
      </c>
      <c r="B20" s="80"/>
      <c r="C20" s="81"/>
      <c r="D20" s="8">
        <v>2961</v>
      </c>
      <c r="E20" s="6">
        <v>3941</v>
      </c>
      <c r="F20" s="7">
        <v>7153</v>
      </c>
      <c r="G20" s="36">
        <f>'C佐古、D渭北'!F40</f>
        <v>0</v>
      </c>
      <c r="H20" s="37">
        <f>'C佐古、D渭北'!G40</f>
        <v>0</v>
      </c>
      <c r="I20" s="63">
        <f>'C佐古、D渭北'!H40</f>
        <v>0</v>
      </c>
      <c r="J20" s="33"/>
      <c r="K20" s="34"/>
      <c r="L20" s="35"/>
    </row>
    <row r="21" spans="1:12" ht="18.95" customHeight="1" x14ac:dyDescent="0.4">
      <c r="A21" s="79" t="s">
        <v>19</v>
      </c>
      <c r="B21" s="80"/>
      <c r="C21" s="81"/>
      <c r="D21" s="8">
        <v>2395</v>
      </c>
      <c r="E21" s="6">
        <v>4943</v>
      </c>
      <c r="F21" s="7">
        <v>7505</v>
      </c>
      <c r="G21" s="36">
        <f>'E渭東、F沖洲'!F20</f>
        <v>0</v>
      </c>
      <c r="H21" s="37">
        <f>'E渭東、F沖洲'!G20</f>
        <v>0</v>
      </c>
      <c r="I21" s="64">
        <f>'E渭東、F沖洲'!H20</f>
        <v>0</v>
      </c>
      <c r="J21" s="33"/>
      <c r="K21" s="34"/>
      <c r="L21" s="35"/>
    </row>
    <row r="22" spans="1:12" ht="18.95" customHeight="1" x14ac:dyDescent="0.4">
      <c r="A22" s="79" t="s">
        <v>20</v>
      </c>
      <c r="B22" s="80"/>
      <c r="C22" s="81"/>
      <c r="D22" s="8">
        <v>3734</v>
      </c>
      <c r="E22" s="6">
        <v>4091</v>
      </c>
      <c r="F22" s="7">
        <v>8095</v>
      </c>
      <c r="G22" s="36">
        <f>'E渭東、F沖洲'!F45</f>
        <v>0</v>
      </c>
      <c r="H22" s="37">
        <f>'E渭東、F沖洲'!G45</f>
        <v>0</v>
      </c>
      <c r="I22" s="63">
        <f>'E渭東、F沖洲'!H45</f>
        <v>0</v>
      </c>
      <c r="J22" s="33"/>
      <c r="K22" s="34"/>
      <c r="L22" s="35"/>
    </row>
    <row r="23" spans="1:12" ht="18.95" customHeight="1" x14ac:dyDescent="0.4">
      <c r="A23" s="79" t="s">
        <v>21</v>
      </c>
      <c r="B23" s="80"/>
      <c r="C23" s="81"/>
      <c r="D23" s="8">
        <v>2540</v>
      </c>
      <c r="E23" s="6">
        <v>4483</v>
      </c>
      <c r="F23" s="7">
        <v>8946</v>
      </c>
      <c r="G23" s="36">
        <f>G内町!F27</f>
        <v>0</v>
      </c>
      <c r="H23" s="37">
        <f>G内町!G27</f>
        <v>0</v>
      </c>
      <c r="I23" s="64">
        <f>G内町!H27</f>
        <v>0</v>
      </c>
      <c r="J23" s="33"/>
      <c r="K23" s="34"/>
      <c r="L23" s="35"/>
    </row>
    <row r="24" spans="1:12" ht="18.95" customHeight="1" x14ac:dyDescent="0.4">
      <c r="A24" s="79" t="s">
        <v>22</v>
      </c>
      <c r="B24" s="80"/>
      <c r="C24" s="81"/>
      <c r="D24" s="8">
        <v>2790</v>
      </c>
      <c r="E24" s="6">
        <v>5855</v>
      </c>
      <c r="F24" s="7">
        <v>9046</v>
      </c>
      <c r="G24" s="36">
        <f>H昭和!F22</f>
        <v>0</v>
      </c>
      <c r="H24" s="37">
        <f>H昭和!G22</f>
        <v>0</v>
      </c>
      <c r="I24" s="64">
        <f>H昭和!H22</f>
        <v>0</v>
      </c>
      <c r="J24" s="33"/>
      <c r="K24" s="34"/>
      <c r="L24" s="35"/>
    </row>
    <row r="25" spans="1:12" ht="18.95" customHeight="1" x14ac:dyDescent="0.4">
      <c r="A25" s="79" t="s">
        <v>23</v>
      </c>
      <c r="B25" s="80"/>
      <c r="C25" s="81"/>
      <c r="D25" s="8">
        <v>9105</v>
      </c>
      <c r="E25" s="6">
        <v>3096</v>
      </c>
      <c r="F25" s="7">
        <v>12533</v>
      </c>
      <c r="G25" s="36">
        <f>I八万!F31</f>
        <v>0</v>
      </c>
      <c r="H25" s="37">
        <f>I八万!G31</f>
        <v>0</v>
      </c>
      <c r="I25" s="64">
        <f>I八万!H31</f>
        <v>0</v>
      </c>
      <c r="J25" s="33"/>
      <c r="K25" s="34"/>
      <c r="L25" s="35"/>
    </row>
    <row r="26" spans="1:12" ht="18.95" customHeight="1" x14ac:dyDescent="0.4">
      <c r="A26" s="79" t="s">
        <v>24</v>
      </c>
      <c r="B26" s="80"/>
      <c r="C26" s="81"/>
      <c r="D26" s="8">
        <v>5425</v>
      </c>
      <c r="E26" s="6">
        <v>2621</v>
      </c>
      <c r="F26" s="7">
        <v>8351</v>
      </c>
      <c r="G26" s="36">
        <f>J津田!F25</f>
        <v>0</v>
      </c>
      <c r="H26" s="37">
        <f>J津田!G25</f>
        <v>0</v>
      </c>
      <c r="I26" s="64">
        <f>J津田!H25</f>
        <v>0</v>
      </c>
      <c r="J26" s="33"/>
      <c r="K26" s="34"/>
      <c r="L26" s="35"/>
    </row>
    <row r="27" spans="1:12" ht="18.95" customHeight="1" x14ac:dyDescent="0.4">
      <c r="A27" s="79" t="s">
        <v>25</v>
      </c>
      <c r="B27" s="80"/>
      <c r="C27" s="81"/>
      <c r="D27" s="8">
        <v>399</v>
      </c>
      <c r="E27" s="6">
        <v>1126</v>
      </c>
      <c r="F27" s="7">
        <v>1525</v>
      </c>
      <c r="G27" s="36">
        <f>K1川内・K2応神・K3国府!F7</f>
        <v>0</v>
      </c>
      <c r="H27" s="37">
        <f>K1川内・K2応神・K3国府!G7</f>
        <v>0</v>
      </c>
      <c r="I27" s="64">
        <f>K1川内・K2応神・K3国府!H7</f>
        <v>0</v>
      </c>
      <c r="J27" s="33"/>
      <c r="K27" s="34"/>
      <c r="L27" s="35"/>
    </row>
    <row r="28" spans="1:12" ht="18.95" customHeight="1" x14ac:dyDescent="0.4">
      <c r="A28" s="79" t="s">
        <v>26</v>
      </c>
      <c r="B28" s="80"/>
      <c r="C28" s="81"/>
      <c r="D28" s="8">
        <v>253</v>
      </c>
      <c r="E28" s="6">
        <v>1702</v>
      </c>
      <c r="F28" s="7">
        <v>1955</v>
      </c>
      <c r="G28" s="36">
        <f>K1川内・K2応神・K3国府!F13</f>
        <v>0</v>
      </c>
      <c r="H28" s="37">
        <f>K1川内・K2応神・K3国府!G13</f>
        <v>0</v>
      </c>
      <c r="I28" s="64">
        <f>K1川内・K2応神・K3国府!H13</f>
        <v>0</v>
      </c>
      <c r="J28" s="33"/>
      <c r="K28" s="34"/>
      <c r="L28" s="35"/>
    </row>
    <row r="29" spans="1:12" ht="18.95" customHeight="1" x14ac:dyDescent="0.4">
      <c r="A29" s="79" t="s">
        <v>27</v>
      </c>
      <c r="B29" s="80"/>
      <c r="C29" s="81"/>
      <c r="D29" s="8">
        <v>208</v>
      </c>
      <c r="E29" s="6">
        <v>1411</v>
      </c>
      <c r="F29" s="7">
        <v>1619</v>
      </c>
      <c r="G29" s="36">
        <f>K1川内・K2応神・K3国府!F18</f>
        <v>0</v>
      </c>
      <c r="H29" s="37">
        <f>K1川内・K2応神・K3国府!G18</f>
        <v>0</v>
      </c>
      <c r="I29" s="64">
        <f>K1川内・K2応神・K3国府!H18</f>
        <v>0</v>
      </c>
      <c r="J29" s="33"/>
      <c r="K29" s="34"/>
      <c r="L29" s="35"/>
    </row>
    <row r="30" spans="1:12" ht="18.95" customHeight="1" x14ac:dyDescent="0.4">
      <c r="A30" s="79" t="s">
        <v>28</v>
      </c>
      <c r="B30" s="80"/>
      <c r="C30" s="81"/>
      <c r="D30" s="8">
        <v>405</v>
      </c>
      <c r="E30" s="6">
        <v>1310</v>
      </c>
      <c r="F30" s="7">
        <v>1715</v>
      </c>
      <c r="G30" s="36">
        <f>L1石井・L2北島・L3松茂・L4藍住・L5鳴門!F5</f>
        <v>0</v>
      </c>
      <c r="H30" s="37">
        <f>L1石井・L2北島・L3松茂・L4藍住・L5鳴門!G5</f>
        <v>0</v>
      </c>
      <c r="I30" s="63">
        <f>L1石井・L2北島・L3松茂・L4藍住・L5鳴門!H5</f>
        <v>0</v>
      </c>
      <c r="J30" s="33"/>
      <c r="K30" s="34"/>
      <c r="L30" s="35"/>
    </row>
    <row r="31" spans="1:12" ht="18.95" customHeight="1" x14ac:dyDescent="0.4">
      <c r="A31" s="79" t="s">
        <v>29</v>
      </c>
      <c r="B31" s="80"/>
      <c r="C31" s="81"/>
      <c r="D31" s="8">
        <v>886</v>
      </c>
      <c r="E31" s="6">
        <v>2615</v>
      </c>
      <c r="F31" s="7">
        <v>3501</v>
      </c>
      <c r="G31" s="36">
        <f>L1石井・L2北島・L3松茂・L4藍住・L5鳴門!F14</f>
        <v>0</v>
      </c>
      <c r="H31" s="37">
        <f>L1石井・L2北島・L3松茂・L4藍住・L5鳴門!G14</f>
        <v>0</v>
      </c>
      <c r="I31" s="63">
        <f>L1石井・L2北島・L3松茂・L4藍住・L5鳴門!H14</f>
        <v>0</v>
      </c>
      <c r="J31" s="33"/>
      <c r="K31" s="34"/>
      <c r="L31" s="35"/>
    </row>
    <row r="32" spans="1:12" ht="18.95" customHeight="1" x14ac:dyDescent="0.4">
      <c r="A32" s="79" t="s">
        <v>30</v>
      </c>
      <c r="B32" s="80"/>
      <c r="C32" s="81"/>
      <c r="D32" s="8">
        <v>506</v>
      </c>
      <c r="E32" s="6">
        <v>2106</v>
      </c>
      <c r="F32" s="7">
        <v>2612</v>
      </c>
      <c r="G32" s="36">
        <f>L1石井・L2北島・L3松茂・L4藍住・L5鳴門!F21</f>
        <v>0</v>
      </c>
      <c r="H32" s="37">
        <f>L1石井・L2北島・L3松茂・L4藍住・L5鳴門!G21</f>
        <v>0</v>
      </c>
      <c r="I32" s="63">
        <f>L1石井・L2北島・L3松茂・L4藍住・L5鳴門!H21</f>
        <v>0</v>
      </c>
      <c r="J32" s="33"/>
      <c r="K32" s="34"/>
      <c r="L32" s="35"/>
    </row>
    <row r="33" spans="1:12" ht="18.95" customHeight="1" x14ac:dyDescent="0.4">
      <c r="A33" s="79" t="s">
        <v>31</v>
      </c>
      <c r="B33" s="80"/>
      <c r="C33" s="81"/>
      <c r="D33" s="8">
        <v>1703</v>
      </c>
      <c r="E33" s="6">
        <v>3448</v>
      </c>
      <c r="F33" s="7">
        <v>5151</v>
      </c>
      <c r="G33" s="36">
        <f>L1石井・L2北島・L3松茂・L4藍住・L5鳴門!F30</f>
        <v>0</v>
      </c>
      <c r="H33" s="37">
        <f>L1石井・L2北島・L3松茂・L4藍住・L5鳴門!G30</f>
        <v>0</v>
      </c>
      <c r="I33" s="63">
        <f>L1石井・L2北島・L3松茂・L4藍住・L5鳴門!H30</f>
        <v>0</v>
      </c>
      <c r="J33" s="33"/>
      <c r="K33" s="34"/>
      <c r="L33" s="35"/>
    </row>
    <row r="34" spans="1:12" ht="18.95" customHeight="1" x14ac:dyDescent="0.4">
      <c r="A34" s="79" t="s">
        <v>32</v>
      </c>
      <c r="B34" s="80"/>
      <c r="C34" s="81"/>
      <c r="D34" s="8">
        <v>1022</v>
      </c>
      <c r="E34" s="6">
        <v>4465</v>
      </c>
      <c r="F34" s="7">
        <v>5487</v>
      </c>
      <c r="G34" s="36">
        <f>L1石井・L2北島・L3松茂・L4藍住・L5鳴門!F38</f>
        <v>0</v>
      </c>
      <c r="H34" s="37">
        <f>L1石井・L2北島・L3松茂・L4藍住・L5鳴門!G38</f>
        <v>0</v>
      </c>
      <c r="I34" s="63">
        <f>L1石井・L2北島・L3松茂・L4藍住・L5鳴門!H38</f>
        <v>0</v>
      </c>
      <c r="J34" s="33"/>
      <c r="K34" s="34"/>
      <c r="L34" s="35"/>
    </row>
    <row r="35" spans="1:12" ht="18.95" customHeight="1" x14ac:dyDescent="0.4">
      <c r="A35" s="79" t="s">
        <v>33</v>
      </c>
      <c r="B35" s="80"/>
      <c r="C35" s="81"/>
      <c r="D35" s="8">
        <v>1554</v>
      </c>
      <c r="E35" s="6">
        <v>2560</v>
      </c>
      <c r="F35" s="7">
        <v>4114</v>
      </c>
      <c r="G35" s="36">
        <f>L6小松島・M1阿南・M2吉野川!F10</f>
        <v>0</v>
      </c>
      <c r="H35" s="37">
        <f>L6小松島・M1阿南・M2吉野川!G10</f>
        <v>0</v>
      </c>
      <c r="I35" s="64">
        <f>L6小松島・M1阿南・M2吉野川!H10</f>
        <v>0</v>
      </c>
      <c r="J35" s="33"/>
      <c r="K35" s="34"/>
      <c r="L35" s="35"/>
    </row>
    <row r="36" spans="1:12" ht="18.95" customHeight="1" x14ac:dyDescent="0.4">
      <c r="A36" s="79" t="s">
        <v>34</v>
      </c>
      <c r="B36" s="80"/>
      <c r="C36" s="81"/>
      <c r="D36" s="8">
        <v>846</v>
      </c>
      <c r="E36" s="6">
        <v>3831</v>
      </c>
      <c r="F36" s="7">
        <v>4677</v>
      </c>
      <c r="G36" s="36">
        <f>L6小松島・M1阿南・M2吉野川!F20</f>
        <v>0</v>
      </c>
      <c r="H36" s="37">
        <f>L6小松島・M1阿南・M2吉野川!G20</f>
        <v>0</v>
      </c>
      <c r="I36" s="38">
        <f>L6小松島・M1阿南・M2吉野川!H20</f>
        <v>0</v>
      </c>
      <c r="J36" s="68"/>
      <c r="K36" s="69"/>
      <c r="L36" s="70"/>
    </row>
    <row r="37" spans="1:12" ht="18.95" customHeight="1" x14ac:dyDescent="0.4">
      <c r="A37" s="79" t="s">
        <v>299</v>
      </c>
      <c r="B37" s="80"/>
      <c r="C37" s="81"/>
      <c r="D37" s="66">
        <v>0</v>
      </c>
      <c r="E37" s="6">
        <v>1400</v>
      </c>
      <c r="F37" s="7">
        <v>1400</v>
      </c>
      <c r="G37" s="71">
        <f>L6小松島・M1阿南・M2吉野川!F21</f>
        <v>0</v>
      </c>
      <c r="H37" s="37">
        <f>SUM(L6小松島・M1阿南・M2吉野川!G26)</f>
        <v>0</v>
      </c>
      <c r="I37" s="38">
        <f>SUM(L6小松島・M1阿南・M2吉野川!H26)</f>
        <v>0</v>
      </c>
      <c r="J37" s="68"/>
      <c r="K37" s="69"/>
      <c r="L37" s="70"/>
    </row>
    <row r="38" spans="1:12" ht="18" customHeight="1" x14ac:dyDescent="0.4">
      <c r="A38" s="114" t="s">
        <v>35</v>
      </c>
      <c r="B38" s="115"/>
      <c r="C38" s="116"/>
      <c r="D38" s="26">
        <f t="shared" ref="D38:L38" si="0">SUM(D17:D37)</f>
        <v>47548</v>
      </c>
      <c r="E38" s="27">
        <f t="shared" si="0"/>
        <v>67459</v>
      </c>
      <c r="F38" s="28">
        <f t="shared" si="0"/>
        <v>119327</v>
      </c>
      <c r="G38" s="26">
        <f t="shared" si="0"/>
        <v>0</v>
      </c>
      <c r="H38" s="27">
        <f t="shared" si="0"/>
        <v>0</v>
      </c>
      <c r="I38" s="28">
        <f t="shared" si="0"/>
        <v>0</v>
      </c>
      <c r="J38" s="26">
        <f t="shared" si="0"/>
        <v>0</v>
      </c>
      <c r="K38" s="27">
        <f t="shared" si="0"/>
        <v>0</v>
      </c>
      <c r="L38" s="28">
        <f t="shared" si="0"/>
        <v>0</v>
      </c>
    </row>
    <row r="39" spans="1:12" ht="8.25" customHeight="1" x14ac:dyDescent="0.4"/>
    <row r="40" spans="1:12" ht="16.5" customHeight="1" x14ac:dyDescent="0.15">
      <c r="A40" s="73" t="s">
        <v>273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 ht="15.75" customHeight="1" x14ac:dyDescent="0.15">
      <c r="A41" s="73" t="s">
        <v>335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</sheetData>
  <sheetProtection sheet="1" selectLockedCells="1"/>
  <mergeCells count="73">
    <mergeCell ref="A37:C37"/>
    <mergeCell ref="J10:L10"/>
    <mergeCell ref="J11:K11"/>
    <mergeCell ref="A11:B11"/>
    <mergeCell ref="G11:H11"/>
    <mergeCell ref="C11:D11"/>
    <mergeCell ref="C10:I10"/>
    <mergeCell ref="A10:B10"/>
    <mergeCell ref="A36:C36"/>
    <mergeCell ref="A19:C19"/>
    <mergeCell ref="A20:C20"/>
    <mergeCell ref="G15:I15"/>
    <mergeCell ref="J15:L15"/>
    <mergeCell ref="A38:C38"/>
    <mergeCell ref="A15:C15"/>
    <mergeCell ref="A16:C16"/>
    <mergeCell ref="D15:F15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18:C18"/>
    <mergeCell ref="A1:L1"/>
    <mergeCell ref="A2:L2"/>
    <mergeCell ref="A3:B3"/>
    <mergeCell ref="A4:B4"/>
    <mergeCell ref="C4:G4"/>
    <mergeCell ref="H4:I4"/>
    <mergeCell ref="J4:L4"/>
    <mergeCell ref="G3:H3"/>
    <mergeCell ref="C3:F3"/>
    <mergeCell ref="A5:B5"/>
    <mergeCell ref="C5:G5"/>
    <mergeCell ref="H5:I5"/>
    <mergeCell ref="J5:K5"/>
    <mergeCell ref="A7:B7"/>
    <mergeCell ref="C7:G7"/>
    <mergeCell ref="H8:I8"/>
    <mergeCell ref="J8:L8"/>
    <mergeCell ref="A6:B6"/>
    <mergeCell ref="H7:I7"/>
    <mergeCell ref="J7:L7"/>
    <mergeCell ref="A8:B9"/>
    <mergeCell ref="C9:G9"/>
    <mergeCell ref="H9:I9"/>
    <mergeCell ref="J9:L9"/>
    <mergeCell ref="C8:G8"/>
    <mergeCell ref="C6:G6"/>
    <mergeCell ref="H6:I6"/>
    <mergeCell ref="J6:L6"/>
    <mergeCell ref="A40:L40"/>
    <mergeCell ref="A41:L41"/>
    <mergeCell ref="A12:C12"/>
    <mergeCell ref="D12:F12"/>
    <mergeCell ref="G12:I12"/>
    <mergeCell ref="J12:L12"/>
    <mergeCell ref="A13:B13"/>
    <mergeCell ref="J13:K13"/>
    <mergeCell ref="D13:E13"/>
    <mergeCell ref="G13:H13"/>
    <mergeCell ref="A22:C22"/>
    <mergeCell ref="A23:C23"/>
    <mergeCell ref="A24:C24"/>
    <mergeCell ref="A25:C25"/>
    <mergeCell ref="A14:L14"/>
    <mergeCell ref="A17:C17"/>
  </mergeCells>
  <phoneticPr fontId="1"/>
  <conditionalFormatting sqref="J17:L36">
    <cfRule type="cellIs" dxfId="29" priority="4" operator="greaterThan">
      <formula>D17</formula>
    </cfRule>
  </conditionalFormatting>
  <conditionalFormatting sqref="G17:I36">
    <cfRule type="cellIs" dxfId="28" priority="3" operator="greaterThan">
      <formula>D17</formula>
    </cfRule>
  </conditionalFormatting>
  <conditionalFormatting sqref="J37:L37">
    <cfRule type="cellIs" dxfId="27" priority="2" operator="greaterThan">
      <formula>D37</formula>
    </cfRule>
  </conditionalFormatting>
  <conditionalFormatting sqref="G37:I37">
    <cfRule type="cellIs" dxfId="26" priority="1" operator="greaterThan">
      <formula>D37</formula>
    </cfRule>
  </conditionalFormatting>
  <dataValidations count="1">
    <dataValidation type="list" allowBlank="1" showInputMessage="1" showErrorMessage="1" sqref="C983053:G983053 IY983053:JC983053 SU983053:SY983053 ACQ983053:ACU983053 AMM983053:AMQ983053 AWI983053:AWM983053 BGE983053:BGI983053 BQA983053:BQE983053 BZW983053:CAA983053 CJS983053:CJW983053 CTO983053:CTS983053 DDK983053:DDO983053 DNG983053:DNK983053 DXC983053:DXG983053 EGY983053:EHC983053 EQU983053:EQY983053 FAQ983053:FAU983053 FKM983053:FKQ983053 FUI983053:FUM983053 GEE983053:GEI983053 GOA983053:GOE983053 GXW983053:GYA983053 HHS983053:HHW983053 HRO983053:HRS983053 IBK983053:IBO983053 ILG983053:ILK983053 IVC983053:IVG983053 JEY983053:JFC983053 JOU983053:JOY983053 JYQ983053:JYU983053 KIM983053:KIQ983053 KSI983053:KSM983053 LCE983053:LCI983053 LMA983053:LME983053 LVW983053:LWA983053 MFS983053:MFW983053 MPO983053:MPS983053 MZK983053:MZO983053 NJG983053:NJK983053 NTC983053:NTG983053 OCY983053:ODC983053 OMU983053:OMY983053 OWQ983053:OWU983053 PGM983053:PGQ983053 PQI983053:PQM983053 QAE983053:QAI983053 QKA983053:QKE983053 QTW983053:QUA983053 RDS983053:RDW983053 RNO983053:RNS983053 RXK983053:RXO983053 SHG983053:SHK983053 SRC983053:SRG983053 TAY983053:TBC983053 TKU983053:TKY983053 TUQ983053:TUU983053 UEM983053:UEQ983053 UOI983053:UOM983053 UYE983053:UYI983053 VIA983053:VIE983053 VRW983053:VSA983053 WBS983053:WBW983053 WLO983053:WLS983053 WVK983053:WVO983053 C65549:G65549 IY65549:JC65549 SU65549:SY65549 ACQ65549:ACU65549 AMM65549:AMQ65549 AWI65549:AWM65549 BGE65549:BGI65549 BQA65549:BQE65549 BZW65549:CAA65549 CJS65549:CJW65549 CTO65549:CTS65549 DDK65549:DDO65549 DNG65549:DNK65549 DXC65549:DXG65549 EGY65549:EHC65549 EQU65549:EQY65549 FAQ65549:FAU65549 FKM65549:FKQ65549 FUI65549:FUM65549 GEE65549:GEI65549 GOA65549:GOE65549 GXW65549:GYA65549 HHS65549:HHW65549 HRO65549:HRS65549 IBK65549:IBO65549 ILG65549:ILK65549 IVC65549:IVG65549 JEY65549:JFC65549 JOU65549:JOY65549 JYQ65549:JYU65549 KIM65549:KIQ65549 KSI65549:KSM65549 LCE65549:LCI65549 LMA65549:LME65549 LVW65549:LWA65549 MFS65549:MFW65549 MPO65549:MPS65549 MZK65549:MZO65549 NJG65549:NJK65549 NTC65549:NTG65549 OCY65549:ODC65549 OMU65549:OMY65549 OWQ65549:OWU65549 PGM65549:PGQ65549 PQI65549:PQM65549 QAE65549:QAI65549 QKA65549:QKE65549 QTW65549:QUA65549 RDS65549:RDW65549 RNO65549:RNS65549 RXK65549:RXO65549 SHG65549:SHK65549 SRC65549:SRG65549 TAY65549:TBC65549 TKU65549:TKY65549 TUQ65549:TUU65549 UEM65549:UEQ65549 UOI65549:UOM65549 UYE65549:UYI65549 VIA65549:VIE65549 VRW65549:VSA65549 WBS65549:WBW65549 WLO65549:WLS65549 WVK65549:WVO65549 C131085:G131085 IY131085:JC131085 SU131085:SY131085 ACQ131085:ACU131085 AMM131085:AMQ131085 AWI131085:AWM131085 BGE131085:BGI131085 BQA131085:BQE131085 BZW131085:CAA131085 CJS131085:CJW131085 CTO131085:CTS131085 DDK131085:DDO131085 DNG131085:DNK131085 DXC131085:DXG131085 EGY131085:EHC131085 EQU131085:EQY131085 FAQ131085:FAU131085 FKM131085:FKQ131085 FUI131085:FUM131085 GEE131085:GEI131085 GOA131085:GOE131085 GXW131085:GYA131085 HHS131085:HHW131085 HRO131085:HRS131085 IBK131085:IBO131085 ILG131085:ILK131085 IVC131085:IVG131085 JEY131085:JFC131085 JOU131085:JOY131085 JYQ131085:JYU131085 KIM131085:KIQ131085 KSI131085:KSM131085 LCE131085:LCI131085 LMA131085:LME131085 LVW131085:LWA131085 MFS131085:MFW131085 MPO131085:MPS131085 MZK131085:MZO131085 NJG131085:NJK131085 NTC131085:NTG131085 OCY131085:ODC131085 OMU131085:OMY131085 OWQ131085:OWU131085 PGM131085:PGQ131085 PQI131085:PQM131085 QAE131085:QAI131085 QKA131085:QKE131085 QTW131085:QUA131085 RDS131085:RDW131085 RNO131085:RNS131085 RXK131085:RXO131085 SHG131085:SHK131085 SRC131085:SRG131085 TAY131085:TBC131085 TKU131085:TKY131085 TUQ131085:TUU131085 UEM131085:UEQ131085 UOI131085:UOM131085 UYE131085:UYI131085 VIA131085:VIE131085 VRW131085:VSA131085 WBS131085:WBW131085 WLO131085:WLS131085 WVK131085:WVO131085 C196621:G196621 IY196621:JC196621 SU196621:SY196621 ACQ196621:ACU196621 AMM196621:AMQ196621 AWI196621:AWM196621 BGE196621:BGI196621 BQA196621:BQE196621 BZW196621:CAA196621 CJS196621:CJW196621 CTO196621:CTS196621 DDK196621:DDO196621 DNG196621:DNK196621 DXC196621:DXG196621 EGY196621:EHC196621 EQU196621:EQY196621 FAQ196621:FAU196621 FKM196621:FKQ196621 FUI196621:FUM196621 GEE196621:GEI196621 GOA196621:GOE196621 GXW196621:GYA196621 HHS196621:HHW196621 HRO196621:HRS196621 IBK196621:IBO196621 ILG196621:ILK196621 IVC196621:IVG196621 JEY196621:JFC196621 JOU196621:JOY196621 JYQ196621:JYU196621 KIM196621:KIQ196621 KSI196621:KSM196621 LCE196621:LCI196621 LMA196621:LME196621 LVW196621:LWA196621 MFS196621:MFW196621 MPO196621:MPS196621 MZK196621:MZO196621 NJG196621:NJK196621 NTC196621:NTG196621 OCY196621:ODC196621 OMU196621:OMY196621 OWQ196621:OWU196621 PGM196621:PGQ196621 PQI196621:PQM196621 QAE196621:QAI196621 QKA196621:QKE196621 QTW196621:QUA196621 RDS196621:RDW196621 RNO196621:RNS196621 RXK196621:RXO196621 SHG196621:SHK196621 SRC196621:SRG196621 TAY196621:TBC196621 TKU196621:TKY196621 TUQ196621:TUU196621 UEM196621:UEQ196621 UOI196621:UOM196621 UYE196621:UYI196621 VIA196621:VIE196621 VRW196621:VSA196621 WBS196621:WBW196621 WLO196621:WLS196621 WVK196621:WVO196621 C262157:G262157 IY262157:JC262157 SU262157:SY262157 ACQ262157:ACU262157 AMM262157:AMQ262157 AWI262157:AWM262157 BGE262157:BGI262157 BQA262157:BQE262157 BZW262157:CAA262157 CJS262157:CJW262157 CTO262157:CTS262157 DDK262157:DDO262157 DNG262157:DNK262157 DXC262157:DXG262157 EGY262157:EHC262157 EQU262157:EQY262157 FAQ262157:FAU262157 FKM262157:FKQ262157 FUI262157:FUM262157 GEE262157:GEI262157 GOA262157:GOE262157 GXW262157:GYA262157 HHS262157:HHW262157 HRO262157:HRS262157 IBK262157:IBO262157 ILG262157:ILK262157 IVC262157:IVG262157 JEY262157:JFC262157 JOU262157:JOY262157 JYQ262157:JYU262157 KIM262157:KIQ262157 KSI262157:KSM262157 LCE262157:LCI262157 LMA262157:LME262157 LVW262157:LWA262157 MFS262157:MFW262157 MPO262157:MPS262157 MZK262157:MZO262157 NJG262157:NJK262157 NTC262157:NTG262157 OCY262157:ODC262157 OMU262157:OMY262157 OWQ262157:OWU262157 PGM262157:PGQ262157 PQI262157:PQM262157 QAE262157:QAI262157 QKA262157:QKE262157 QTW262157:QUA262157 RDS262157:RDW262157 RNO262157:RNS262157 RXK262157:RXO262157 SHG262157:SHK262157 SRC262157:SRG262157 TAY262157:TBC262157 TKU262157:TKY262157 TUQ262157:TUU262157 UEM262157:UEQ262157 UOI262157:UOM262157 UYE262157:UYI262157 VIA262157:VIE262157 VRW262157:VSA262157 WBS262157:WBW262157 WLO262157:WLS262157 WVK262157:WVO262157 C327693:G327693 IY327693:JC327693 SU327693:SY327693 ACQ327693:ACU327693 AMM327693:AMQ327693 AWI327693:AWM327693 BGE327693:BGI327693 BQA327693:BQE327693 BZW327693:CAA327693 CJS327693:CJW327693 CTO327693:CTS327693 DDK327693:DDO327693 DNG327693:DNK327693 DXC327693:DXG327693 EGY327693:EHC327693 EQU327693:EQY327693 FAQ327693:FAU327693 FKM327693:FKQ327693 FUI327693:FUM327693 GEE327693:GEI327693 GOA327693:GOE327693 GXW327693:GYA327693 HHS327693:HHW327693 HRO327693:HRS327693 IBK327693:IBO327693 ILG327693:ILK327693 IVC327693:IVG327693 JEY327693:JFC327693 JOU327693:JOY327693 JYQ327693:JYU327693 KIM327693:KIQ327693 KSI327693:KSM327693 LCE327693:LCI327693 LMA327693:LME327693 LVW327693:LWA327693 MFS327693:MFW327693 MPO327693:MPS327693 MZK327693:MZO327693 NJG327693:NJK327693 NTC327693:NTG327693 OCY327693:ODC327693 OMU327693:OMY327693 OWQ327693:OWU327693 PGM327693:PGQ327693 PQI327693:PQM327693 QAE327693:QAI327693 QKA327693:QKE327693 QTW327693:QUA327693 RDS327693:RDW327693 RNO327693:RNS327693 RXK327693:RXO327693 SHG327693:SHK327693 SRC327693:SRG327693 TAY327693:TBC327693 TKU327693:TKY327693 TUQ327693:TUU327693 UEM327693:UEQ327693 UOI327693:UOM327693 UYE327693:UYI327693 VIA327693:VIE327693 VRW327693:VSA327693 WBS327693:WBW327693 WLO327693:WLS327693 WVK327693:WVO327693 C393229:G393229 IY393229:JC393229 SU393229:SY393229 ACQ393229:ACU393229 AMM393229:AMQ393229 AWI393229:AWM393229 BGE393229:BGI393229 BQA393229:BQE393229 BZW393229:CAA393229 CJS393229:CJW393229 CTO393229:CTS393229 DDK393229:DDO393229 DNG393229:DNK393229 DXC393229:DXG393229 EGY393229:EHC393229 EQU393229:EQY393229 FAQ393229:FAU393229 FKM393229:FKQ393229 FUI393229:FUM393229 GEE393229:GEI393229 GOA393229:GOE393229 GXW393229:GYA393229 HHS393229:HHW393229 HRO393229:HRS393229 IBK393229:IBO393229 ILG393229:ILK393229 IVC393229:IVG393229 JEY393229:JFC393229 JOU393229:JOY393229 JYQ393229:JYU393229 KIM393229:KIQ393229 KSI393229:KSM393229 LCE393229:LCI393229 LMA393229:LME393229 LVW393229:LWA393229 MFS393229:MFW393229 MPO393229:MPS393229 MZK393229:MZO393229 NJG393229:NJK393229 NTC393229:NTG393229 OCY393229:ODC393229 OMU393229:OMY393229 OWQ393229:OWU393229 PGM393229:PGQ393229 PQI393229:PQM393229 QAE393229:QAI393229 QKA393229:QKE393229 QTW393229:QUA393229 RDS393229:RDW393229 RNO393229:RNS393229 RXK393229:RXO393229 SHG393229:SHK393229 SRC393229:SRG393229 TAY393229:TBC393229 TKU393229:TKY393229 TUQ393229:TUU393229 UEM393229:UEQ393229 UOI393229:UOM393229 UYE393229:UYI393229 VIA393229:VIE393229 VRW393229:VSA393229 WBS393229:WBW393229 WLO393229:WLS393229 WVK393229:WVO393229 C458765:G458765 IY458765:JC458765 SU458765:SY458765 ACQ458765:ACU458765 AMM458765:AMQ458765 AWI458765:AWM458765 BGE458765:BGI458765 BQA458765:BQE458765 BZW458765:CAA458765 CJS458765:CJW458765 CTO458765:CTS458765 DDK458765:DDO458765 DNG458765:DNK458765 DXC458765:DXG458765 EGY458765:EHC458765 EQU458765:EQY458765 FAQ458765:FAU458765 FKM458765:FKQ458765 FUI458765:FUM458765 GEE458765:GEI458765 GOA458765:GOE458765 GXW458765:GYA458765 HHS458765:HHW458765 HRO458765:HRS458765 IBK458765:IBO458765 ILG458765:ILK458765 IVC458765:IVG458765 JEY458765:JFC458765 JOU458765:JOY458765 JYQ458765:JYU458765 KIM458765:KIQ458765 KSI458765:KSM458765 LCE458765:LCI458765 LMA458765:LME458765 LVW458765:LWA458765 MFS458765:MFW458765 MPO458765:MPS458765 MZK458765:MZO458765 NJG458765:NJK458765 NTC458765:NTG458765 OCY458765:ODC458765 OMU458765:OMY458765 OWQ458765:OWU458765 PGM458765:PGQ458765 PQI458765:PQM458765 QAE458765:QAI458765 QKA458765:QKE458765 QTW458765:QUA458765 RDS458765:RDW458765 RNO458765:RNS458765 RXK458765:RXO458765 SHG458765:SHK458765 SRC458765:SRG458765 TAY458765:TBC458765 TKU458765:TKY458765 TUQ458765:TUU458765 UEM458765:UEQ458765 UOI458765:UOM458765 UYE458765:UYI458765 VIA458765:VIE458765 VRW458765:VSA458765 WBS458765:WBW458765 WLO458765:WLS458765 WVK458765:WVO458765 C524301:G524301 IY524301:JC524301 SU524301:SY524301 ACQ524301:ACU524301 AMM524301:AMQ524301 AWI524301:AWM524301 BGE524301:BGI524301 BQA524301:BQE524301 BZW524301:CAA524301 CJS524301:CJW524301 CTO524301:CTS524301 DDK524301:DDO524301 DNG524301:DNK524301 DXC524301:DXG524301 EGY524301:EHC524301 EQU524301:EQY524301 FAQ524301:FAU524301 FKM524301:FKQ524301 FUI524301:FUM524301 GEE524301:GEI524301 GOA524301:GOE524301 GXW524301:GYA524301 HHS524301:HHW524301 HRO524301:HRS524301 IBK524301:IBO524301 ILG524301:ILK524301 IVC524301:IVG524301 JEY524301:JFC524301 JOU524301:JOY524301 JYQ524301:JYU524301 KIM524301:KIQ524301 KSI524301:KSM524301 LCE524301:LCI524301 LMA524301:LME524301 LVW524301:LWA524301 MFS524301:MFW524301 MPO524301:MPS524301 MZK524301:MZO524301 NJG524301:NJK524301 NTC524301:NTG524301 OCY524301:ODC524301 OMU524301:OMY524301 OWQ524301:OWU524301 PGM524301:PGQ524301 PQI524301:PQM524301 QAE524301:QAI524301 QKA524301:QKE524301 QTW524301:QUA524301 RDS524301:RDW524301 RNO524301:RNS524301 RXK524301:RXO524301 SHG524301:SHK524301 SRC524301:SRG524301 TAY524301:TBC524301 TKU524301:TKY524301 TUQ524301:TUU524301 UEM524301:UEQ524301 UOI524301:UOM524301 UYE524301:UYI524301 VIA524301:VIE524301 VRW524301:VSA524301 WBS524301:WBW524301 WLO524301:WLS524301 WVK524301:WVO524301 C589837:G589837 IY589837:JC589837 SU589837:SY589837 ACQ589837:ACU589837 AMM589837:AMQ589837 AWI589837:AWM589837 BGE589837:BGI589837 BQA589837:BQE589837 BZW589837:CAA589837 CJS589837:CJW589837 CTO589837:CTS589837 DDK589837:DDO589837 DNG589837:DNK589837 DXC589837:DXG589837 EGY589837:EHC589837 EQU589837:EQY589837 FAQ589837:FAU589837 FKM589837:FKQ589837 FUI589837:FUM589837 GEE589837:GEI589837 GOA589837:GOE589837 GXW589837:GYA589837 HHS589837:HHW589837 HRO589837:HRS589837 IBK589837:IBO589837 ILG589837:ILK589837 IVC589837:IVG589837 JEY589837:JFC589837 JOU589837:JOY589837 JYQ589837:JYU589837 KIM589837:KIQ589837 KSI589837:KSM589837 LCE589837:LCI589837 LMA589837:LME589837 LVW589837:LWA589837 MFS589837:MFW589837 MPO589837:MPS589837 MZK589837:MZO589837 NJG589837:NJK589837 NTC589837:NTG589837 OCY589837:ODC589837 OMU589837:OMY589837 OWQ589837:OWU589837 PGM589837:PGQ589837 PQI589837:PQM589837 QAE589837:QAI589837 QKA589837:QKE589837 QTW589837:QUA589837 RDS589837:RDW589837 RNO589837:RNS589837 RXK589837:RXO589837 SHG589837:SHK589837 SRC589837:SRG589837 TAY589837:TBC589837 TKU589837:TKY589837 TUQ589837:TUU589837 UEM589837:UEQ589837 UOI589837:UOM589837 UYE589837:UYI589837 VIA589837:VIE589837 VRW589837:VSA589837 WBS589837:WBW589837 WLO589837:WLS589837 WVK589837:WVO589837 C655373:G655373 IY655373:JC655373 SU655373:SY655373 ACQ655373:ACU655373 AMM655373:AMQ655373 AWI655373:AWM655373 BGE655373:BGI655373 BQA655373:BQE655373 BZW655373:CAA655373 CJS655373:CJW655373 CTO655373:CTS655373 DDK655373:DDO655373 DNG655373:DNK655373 DXC655373:DXG655373 EGY655373:EHC655373 EQU655373:EQY655373 FAQ655373:FAU655373 FKM655373:FKQ655373 FUI655373:FUM655373 GEE655373:GEI655373 GOA655373:GOE655373 GXW655373:GYA655373 HHS655373:HHW655373 HRO655373:HRS655373 IBK655373:IBO655373 ILG655373:ILK655373 IVC655373:IVG655373 JEY655373:JFC655373 JOU655373:JOY655373 JYQ655373:JYU655373 KIM655373:KIQ655373 KSI655373:KSM655373 LCE655373:LCI655373 LMA655373:LME655373 LVW655373:LWA655373 MFS655373:MFW655373 MPO655373:MPS655373 MZK655373:MZO655373 NJG655373:NJK655373 NTC655373:NTG655373 OCY655373:ODC655373 OMU655373:OMY655373 OWQ655373:OWU655373 PGM655373:PGQ655373 PQI655373:PQM655373 QAE655373:QAI655373 QKA655373:QKE655373 QTW655373:QUA655373 RDS655373:RDW655373 RNO655373:RNS655373 RXK655373:RXO655373 SHG655373:SHK655373 SRC655373:SRG655373 TAY655373:TBC655373 TKU655373:TKY655373 TUQ655373:TUU655373 UEM655373:UEQ655373 UOI655373:UOM655373 UYE655373:UYI655373 VIA655373:VIE655373 VRW655373:VSA655373 WBS655373:WBW655373 WLO655373:WLS655373 WVK655373:WVO655373 C720909:G720909 IY720909:JC720909 SU720909:SY720909 ACQ720909:ACU720909 AMM720909:AMQ720909 AWI720909:AWM720909 BGE720909:BGI720909 BQA720909:BQE720909 BZW720909:CAA720909 CJS720909:CJW720909 CTO720909:CTS720909 DDK720909:DDO720909 DNG720909:DNK720909 DXC720909:DXG720909 EGY720909:EHC720909 EQU720909:EQY720909 FAQ720909:FAU720909 FKM720909:FKQ720909 FUI720909:FUM720909 GEE720909:GEI720909 GOA720909:GOE720909 GXW720909:GYA720909 HHS720909:HHW720909 HRO720909:HRS720909 IBK720909:IBO720909 ILG720909:ILK720909 IVC720909:IVG720909 JEY720909:JFC720909 JOU720909:JOY720909 JYQ720909:JYU720909 KIM720909:KIQ720909 KSI720909:KSM720909 LCE720909:LCI720909 LMA720909:LME720909 LVW720909:LWA720909 MFS720909:MFW720909 MPO720909:MPS720909 MZK720909:MZO720909 NJG720909:NJK720909 NTC720909:NTG720909 OCY720909:ODC720909 OMU720909:OMY720909 OWQ720909:OWU720909 PGM720909:PGQ720909 PQI720909:PQM720909 QAE720909:QAI720909 QKA720909:QKE720909 QTW720909:QUA720909 RDS720909:RDW720909 RNO720909:RNS720909 RXK720909:RXO720909 SHG720909:SHK720909 SRC720909:SRG720909 TAY720909:TBC720909 TKU720909:TKY720909 TUQ720909:TUU720909 UEM720909:UEQ720909 UOI720909:UOM720909 UYE720909:UYI720909 VIA720909:VIE720909 VRW720909:VSA720909 WBS720909:WBW720909 WLO720909:WLS720909 WVK720909:WVO720909 C786445:G786445 IY786445:JC786445 SU786445:SY786445 ACQ786445:ACU786445 AMM786445:AMQ786445 AWI786445:AWM786445 BGE786445:BGI786445 BQA786445:BQE786445 BZW786445:CAA786445 CJS786445:CJW786445 CTO786445:CTS786445 DDK786445:DDO786445 DNG786445:DNK786445 DXC786445:DXG786445 EGY786445:EHC786445 EQU786445:EQY786445 FAQ786445:FAU786445 FKM786445:FKQ786445 FUI786445:FUM786445 GEE786445:GEI786445 GOA786445:GOE786445 GXW786445:GYA786445 HHS786445:HHW786445 HRO786445:HRS786445 IBK786445:IBO786445 ILG786445:ILK786445 IVC786445:IVG786445 JEY786445:JFC786445 JOU786445:JOY786445 JYQ786445:JYU786445 KIM786445:KIQ786445 KSI786445:KSM786445 LCE786445:LCI786445 LMA786445:LME786445 LVW786445:LWA786445 MFS786445:MFW786445 MPO786445:MPS786445 MZK786445:MZO786445 NJG786445:NJK786445 NTC786445:NTG786445 OCY786445:ODC786445 OMU786445:OMY786445 OWQ786445:OWU786445 PGM786445:PGQ786445 PQI786445:PQM786445 QAE786445:QAI786445 QKA786445:QKE786445 QTW786445:QUA786445 RDS786445:RDW786445 RNO786445:RNS786445 RXK786445:RXO786445 SHG786445:SHK786445 SRC786445:SRG786445 TAY786445:TBC786445 TKU786445:TKY786445 TUQ786445:TUU786445 UEM786445:UEQ786445 UOI786445:UOM786445 UYE786445:UYI786445 VIA786445:VIE786445 VRW786445:VSA786445 WBS786445:WBW786445 WLO786445:WLS786445 WVK786445:WVO786445 C851981:G851981 IY851981:JC851981 SU851981:SY851981 ACQ851981:ACU851981 AMM851981:AMQ851981 AWI851981:AWM851981 BGE851981:BGI851981 BQA851981:BQE851981 BZW851981:CAA851981 CJS851981:CJW851981 CTO851981:CTS851981 DDK851981:DDO851981 DNG851981:DNK851981 DXC851981:DXG851981 EGY851981:EHC851981 EQU851981:EQY851981 FAQ851981:FAU851981 FKM851981:FKQ851981 FUI851981:FUM851981 GEE851981:GEI851981 GOA851981:GOE851981 GXW851981:GYA851981 HHS851981:HHW851981 HRO851981:HRS851981 IBK851981:IBO851981 ILG851981:ILK851981 IVC851981:IVG851981 JEY851981:JFC851981 JOU851981:JOY851981 JYQ851981:JYU851981 KIM851981:KIQ851981 KSI851981:KSM851981 LCE851981:LCI851981 LMA851981:LME851981 LVW851981:LWA851981 MFS851981:MFW851981 MPO851981:MPS851981 MZK851981:MZO851981 NJG851981:NJK851981 NTC851981:NTG851981 OCY851981:ODC851981 OMU851981:OMY851981 OWQ851981:OWU851981 PGM851981:PGQ851981 PQI851981:PQM851981 QAE851981:QAI851981 QKA851981:QKE851981 QTW851981:QUA851981 RDS851981:RDW851981 RNO851981:RNS851981 RXK851981:RXO851981 SHG851981:SHK851981 SRC851981:SRG851981 TAY851981:TBC851981 TKU851981:TKY851981 TUQ851981:TUU851981 UEM851981:UEQ851981 UOI851981:UOM851981 UYE851981:UYI851981 VIA851981:VIE851981 VRW851981:VSA851981 WBS851981:WBW851981 WLO851981:WLS851981 WVK851981:WVO851981 C917517:G917517 IY917517:JC917517 SU917517:SY917517 ACQ917517:ACU917517 AMM917517:AMQ917517 AWI917517:AWM917517 BGE917517:BGI917517 BQA917517:BQE917517 BZW917517:CAA917517 CJS917517:CJW917517 CTO917517:CTS917517 DDK917517:DDO917517 DNG917517:DNK917517 DXC917517:DXG917517 EGY917517:EHC917517 EQU917517:EQY917517 FAQ917517:FAU917517 FKM917517:FKQ917517 FUI917517:FUM917517 GEE917517:GEI917517 GOA917517:GOE917517 GXW917517:GYA917517 HHS917517:HHW917517 HRO917517:HRS917517 IBK917517:IBO917517 ILG917517:ILK917517 IVC917517:IVG917517 JEY917517:JFC917517 JOU917517:JOY917517 JYQ917517:JYU917517 KIM917517:KIQ917517 KSI917517:KSM917517 LCE917517:LCI917517 LMA917517:LME917517 LVW917517:LWA917517 MFS917517:MFW917517 MPO917517:MPS917517 MZK917517:MZO917517 NJG917517:NJK917517 NTC917517:NTG917517 OCY917517:ODC917517 OMU917517:OMY917517 OWQ917517:OWU917517 PGM917517:PGQ917517 PQI917517:PQM917517 QAE917517:QAI917517 QKA917517:QKE917517 QTW917517:QUA917517 RDS917517:RDW917517 RNO917517:RNS917517 RXK917517:RXO917517 SHG917517:SHK917517 SRC917517:SRG917517 TAY917517:TBC917517 TKU917517:TKY917517 TUQ917517:TUU917517 UEM917517:UEQ917517 UOI917517:UOM917517 UYE917517:UYI917517 VIA917517:VIE917517 VRW917517:VSA917517 WBS917517:WBW917517 WLO917517:WLS917517 WVK917517:WVO917517 WVK9:WVO9 IY9:JC9 SU9:SY9 ACQ9:ACU9 AMM9:AMQ9 AWI9:AWM9 BGE9:BGI9 BQA9:BQE9 BZW9:CAA9 CJS9:CJW9 CTO9:CTS9 DDK9:DDO9 DNG9:DNK9 DXC9:DXG9 EGY9:EHC9 EQU9:EQY9 FAQ9:FAU9 FKM9:FKQ9 FUI9:FUM9 GEE9:GEI9 GOA9:GOE9 GXW9:GYA9 HHS9:HHW9 HRO9:HRS9 IBK9:IBO9 ILG9:ILK9 IVC9:IVG9 JEY9:JFC9 JOU9:JOY9 JYQ9:JYU9 KIM9:KIQ9 KSI9:KSM9 LCE9:LCI9 LMA9:LME9 LVW9:LWA9 MFS9:MFW9 MPO9:MPS9 MZK9:MZO9 NJG9:NJK9 NTC9:NTG9 OCY9:ODC9 OMU9:OMY9 OWQ9:OWU9 PGM9:PGQ9 PQI9:PQM9 QAE9:QAI9 QKA9:QKE9 QTW9:QUA9 RDS9:RDW9 RNO9:RNS9 RXK9:RXO9 SHG9:SHK9 SRC9:SRG9 TAY9:TBC9 TKU9:TKY9 TUQ9:TUU9 UEM9:UEQ9 UOI9:UOM9 UYE9:UYI9 VIA9:VIE9 VRW9:VSA9 WBS9:WBW9 WLO9:WLS9" xr:uid="{CA0529AB-F9BD-482B-9DE9-CAEBB9B25C1F}">
      <formula1>"B5,A4,B4,A3,その他(詳細は右欄へご記入ください)"</formula1>
    </dataValidation>
  </dataValidations>
  <hyperlinks>
    <hyperlink ref="A17:C17" location="'A加茂名、B加茂'!A1" display="A.加茂名エリア" xr:uid="{0A94A921-42B7-44A8-942C-5F0FEC0CF72F}"/>
    <hyperlink ref="A18:C18" location="'A加茂名、B加茂'!A1" display="B.加茂エリア" xr:uid="{11A0E4D6-AEA2-42F8-8026-AF3CA3525B6A}"/>
    <hyperlink ref="A19:C19" location="'C佐古、D渭北'!A1" display="C.佐古エリア" xr:uid="{0DD919A2-9796-4AF4-91D0-3ABB604116A8}"/>
    <hyperlink ref="A20:C20" location="'C佐古、D渭北'!A1" display="D.渭北エリア" xr:uid="{969D7A8E-B466-416A-B0F9-F4B3CBEB9286}"/>
    <hyperlink ref="A21:C21" location="'E渭東、F沖洲'!A1" display="E.渭東エリア" xr:uid="{1540D08B-FA2F-40AC-A491-30441EE587A3}"/>
    <hyperlink ref="A22:C22" location="'E渭東、F沖洲'!A1" display="F.沖洲エリア" xr:uid="{1CC36A51-2CBF-49A3-AAA5-4756C7D34DD7}"/>
    <hyperlink ref="A23:C23" location="G内町!A1" display="G.内町エリア" xr:uid="{DB86836A-B544-471C-A12A-C682119BCF93}"/>
    <hyperlink ref="A24:C24" location="H昭和!A1" display="H.昭和エリア" xr:uid="{7BB4CB51-A055-49AF-B34D-E891BF25DA66}"/>
    <hyperlink ref="A25:C25" location="I八万!A1" display="I.八万エリア" xr:uid="{69C18D5D-F90C-4167-80AB-2EF8608CCC73}"/>
    <hyperlink ref="A26:C26" location="J津田!A1" display="J.津田エリア" xr:uid="{D703EB98-BCB2-4F6D-8C04-77C5B60B81C2}"/>
    <hyperlink ref="A27:C27" location="K1川内・K2応神・K3国府!A1" display="K1.川内エリア" xr:uid="{2E98EFF2-5265-43A6-AFD4-D33D3ECE1CBD}"/>
    <hyperlink ref="A28:C28" location="K1川内・K2応神・K3国府!A1" display="K2.応神エリア" xr:uid="{5FDD73CC-6D03-412A-88D0-00A139C63E62}"/>
    <hyperlink ref="A29:C29" location="K1川内・K2応神・K3国府!A1" display="K3.国府エリア" xr:uid="{CE7C25B5-D1E8-498D-A8EA-9817731651C4}"/>
    <hyperlink ref="A30:C30" location="L1石井・L2北島・L3松茂・L4藍住・L5鳴門!A1" display="L1.石井エリア" xr:uid="{27DFF086-1D81-48B8-9F58-F0F67D54D49A}"/>
    <hyperlink ref="A31:C31" location="L1石井・L2北島・L3松茂・L4藍住・L5鳴門!A1" display="L2.北島エリア" xr:uid="{F98CDA1C-E690-4268-8C90-78E90DB2EC95}"/>
    <hyperlink ref="A32:C32" location="L1石井・L2北島・L3松茂・L4藍住・L5鳴門!A1" display="L3.松茂エリア" xr:uid="{C973A48F-8620-456B-BFCE-06687FFB0C35}"/>
    <hyperlink ref="A33:C33" location="L1石井・L2北島・L3松茂・L4藍住・L5鳴門!A1" display="L4.藍住エリア" xr:uid="{A4A4A45E-C0CA-442D-9CD0-FAEB0C34DCDA}"/>
    <hyperlink ref="A34:C34" location="L1石井・L2北島・L3松茂・L4藍住・L5鳴門!A1" display="L5.鳴門エリア" xr:uid="{FD5E9C8E-7465-4169-B213-5271A9114472}"/>
    <hyperlink ref="A35:C35" location="L6小松島・M1阿南!A1" display="L6.小松島エリア" xr:uid="{528064F6-C8D4-4CB4-B4ED-0307B13413DE}"/>
    <hyperlink ref="A36:C36" location="L6小松島・M1阿南!A1" display="M1.阿南エリア" xr:uid="{49E207A0-181A-496D-A310-EEC728E2FFDF}"/>
    <hyperlink ref="A37:C37" location="L6小松島・M1阿南!A1" display="M1.阿南エリア" xr:uid="{1480276A-3EDF-4225-B39E-6335D7FE0B60}"/>
  </hyperlinks>
  <printOptions horizontalCentered="1" verticalCentered="1"/>
  <pageMargins left="0.11811023622047245" right="0.11811023622047245" top="0.27559055118110237" bottom="0.15748031496062992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9</xdr:col>
                    <xdr:colOff>28575</xdr:colOff>
                    <xdr:row>7</xdr:row>
                    <xdr:rowOff>66675</xdr:rowOff>
                  </from>
                  <to>
                    <xdr:col>9</xdr:col>
                    <xdr:colOff>295275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66675</xdr:rowOff>
                  </from>
                  <to>
                    <xdr:col>10</xdr:col>
                    <xdr:colOff>266700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9</xdr:col>
                    <xdr:colOff>28575</xdr:colOff>
                    <xdr:row>8</xdr:row>
                    <xdr:rowOff>66675</xdr:rowOff>
                  </from>
                  <to>
                    <xdr:col>9</xdr:col>
                    <xdr:colOff>295275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66675</xdr:rowOff>
                  </from>
                  <to>
                    <xdr:col>10</xdr:col>
                    <xdr:colOff>266700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10</xdr:col>
                    <xdr:colOff>533400</xdr:colOff>
                    <xdr:row>8</xdr:row>
                    <xdr:rowOff>66675</xdr:rowOff>
                  </from>
                  <to>
                    <xdr:col>11</xdr:col>
                    <xdr:colOff>209550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57150</xdr:rowOff>
                  </from>
                  <to>
                    <xdr:col>0</xdr:col>
                    <xdr:colOff>323850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0</xdr:col>
                    <xdr:colOff>571500</xdr:colOff>
                    <xdr:row>10</xdr:row>
                    <xdr:rowOff>57150</xdr:rowOff>
                  </from>
                  <to>
                    <xdr:col>1</xdr:col>
                    <xdr:colOff>257175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57150</xdr:rowOff>
                  </from>
                  <to>
                    <xdr:col>2</xdr:col>
                    <xdr:colOff>304800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</xdr:col>
                    <xdr:colOff>504825</xdr:colOff>
                    <xdr:row>7</xdr:row>
                    <xdr:rowOff>57150</xdr:rowOff>
                  </from>
                  <to>
                    <xdr:col>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3</xdr:col>
                    <xdr:colOff>400050</xdr:colOff>
                    <xdr:row>7</xdr:row>
                    <xdr:rowOff>57150</xdr:rowOff>
                  </from>
                  <to>
                    <xdr:col>4</xdr:col>
                    <xdr:colOff>76200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4</xdr:col>
                    <xdr:colOff>276225</xdr:colOff>
                    <xdr:row>7</xdr:row>
                    <xdr:rowOff>57150</xdr:rowOff>
                  </from>
                  <to>
                    <xdr:col>4</xdr:col>
                    <xdr:colOff>533400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57150</xdr:rowOff>
                  </from>
                  <to>
                    <xdr:col>5</xdr:col>
                    <xdr:colOff>428625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57150</xdr:rowOff>
                  </from>
                  <to>
                    <xdr:col>6</xdr:col>
                    <xdr:colOff>266700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57150</xdr:rowOff>
                  </from>
                  <to>
                    <xdr:col>2</xdr:col>
                    <xdr:colOff>304800</xdr:colOff>
                    <xdr:row>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9F974-E814-4A3B-B674-1D7757944975}">
  <sheetPr codeName="Sheet13"/>
  <dimension ref="A1:H18"/>
  <sheetViews>
    <sheetView showZeros="0" zoomScale="90" zoomScaleNormal="90" workbookViewId="0">
      <selection activeCell="F11" sqref="F11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ht="18.75" x14ac:dyDescent="0.4">
      <c r="A2" s="147" t="s">
        <v>231</v>
      </c>
      <c r="B2" s="147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ht="60" x14ac:dyDescent="0.4">
      <c r="A5" s="42" t="s">
        <v>41</v>
      </c>
      <c r="B5" s="55" t="s">
        <v>232</v>
      </c>
      <c r="C5" s="43">
        <v>128</v>
      </c>
      <c r="D5" s="43">
        <v>541</v>
      </c>
      <c r="E5" s="43">
        <v>669</v>
      </c>
      <c r="F5" s="58"/>
      <c r="G5" s="58"/>
      <c r="H5" s="58"/>
    </row>
    <row r="6" spans="1:8" ht="36" x14ac:dyDescent="0.4">
      <c r="A6" s="42" t="s">
        <v>43</v>
      </c>
      <c r="B6" s="55" t="s">
        <v>233</v>
      </c>
      <c r="C6" s="43">
        <v>271</v>
      </c>
      <c r="D6" s="43">
        <v>585</v>
      </c>
      <c r="E6" s="43">
        <v>856</v>
      </c>
      <c r="F6" s="58"/>
      <c r="G6" s="58"/>
      <c r="H6" s="58"/>
    </row>
    <row r="7" spans="1:8" ht="17.25" customHeight="1" x14ac:dyDescent="0.4">
      <c r="A7" s="50"/>
      <c r="B7" s="56" t="s">
        <v>80</v>
      </c>
      <c r="C7" s="56">
        <f t="shared" ref="C7:H7" si="0">SUM(C5:C6)</f>
        <v>399</v>
      </c>
      <c r="D7" s="56">
        <f t="shared" si="0"/>
        <v>1126</v>
      </c>
      <c r="E7" s="56">
        <f t="shared" si="0"/>
        <v>1525</v>
      </c>
      <c r="F7" s="56">
        <f>SUM(F5:F6)</f>
        <v>0</v>
      </c>
      <c r="G7" s="56">
        <f t="shared" si="0"/>
        <v>0</v>
      </c>
      <c r="H7" s="56">
        <f t="shared" si="0"/>
        <v>0</v>
      </c>
    </row>
    <row r="8" spans="1:8" ht="18.75" x14ac:dyDescent="0.4">
      <c r="A8" s="147" t="s">
        <v>234</v>
      </c>
      <c r="B8" s="147"/>
    </row>
    <row r="9" spans="1:8" x14ac:dyDescent="0.4">
      <c r="A9" s="18" t="s">
        <v>37</v>
      </c>
      <c r="B9" s="137" t="s">
        <v>38</v>
      </c>
      <c r="C9" s="139" t="s">
        <v>9</v>
      </c>
      <c r="D9" s="140"/>
      <c r="E9" s="141"/>
      <c r="F9" s="142" t="s">
        <v>39</v>
      </c>
      <c r="G9" s="143"/>
      <c r="H9" s="144"/>
    </row>
    <row r="10" spans="1:8" x14ac:dyDescent="0.4">
      <c r="A10" s="19" t="s">
        <v>40</v>
      </c>
      <c r="B10" s="138"/>
      <c r="C10" s="20" t="s">
        <v>12</v>
      </c>
      <c r="D10" s="21" t="s">
        <v>13</v>
      </c>
      <c r="E10" s="22" t="s">
        <v>14</v>
      </c>
      <c r="F10" s="23" t="s">
        <v>12</v>
      </c>
      <c r="G10" s="24" t="s">
        <v>13</v>
      </c>
      <c r="H10" s="25" t="s">
        <v>14</v>
      </c>
    </row>
    <row r="11" spans="1:8" ht="36" x14ac:dyDescent="0.4">
      <c r="A11" s="42" t="s">
        <v>41</v>
      </c>
      <c r="B11" s="55" t="s">
        <v>235</v>
      </c>
      <c r="C11" s="43">
        <v>253</v>
      </c>
      <c r="D11" s="43">
        <v>903</v>
      </c>
      <c r="E11" s="43">
        <v>1156</v>
      </c>
      <c r="F11" s="58"/>
      <c r="G11" s="58"/>
      <c r="H11" s="58"/>
    </row>
    <row r="12" spans="1:8" ht="36" x14ac:dyDescent="0.4">
      <c r="A12" s="42" t="s">
        <v>43</v>
      </c>
      <c r="B12" s="55" t="s">
        <v>236</v>
      </c>
      <c r="C12" s="43">
        <v>0</v>
      </c>
      <c r="D12" s="43">
        <v>799</v>
      </c>
      <c r="E12" s="43">
        <v>799</v>
      </c>
      <c r="F12" s="58"/>
      <c r="G12" s="58"/>
      <c r="H12" s="58"/>
    </row>
    <row r="13" spans="1:8" ht="17.25" customHeight="1" x14ac:dyDescent="0.4">
      <c r="A13" s="50"/>
      <c r="B13" s="56" t="s">
        <v>80</v>
      </c>
      <c r="C13" s="56">
        <f t="shared" ref="C13:H13" si="1">SUM(C11:C12)</f>
        <v>253</v>
      </c>
      <c r="D13" s="56">
        <f t="shared" si="1"/>
        <v>1702</v>
      </c>
      <c r="E13" s="56">
        <f t="shared" si="1"/>
        <v>1955</v>
      </c>
      <c r="F13" s="56">
        <f t="shared" si="1"/>
        <v>0</v>
      </c>
      <c r="G13" s="56">
        <f t="shared" si="1"/>
        <v>0</v>
      </c>
      <c r="H13" s="56">
        <f t="shared" si="1"/>
        <v>0</v>
      </c>
    </row>
    <row r="14" spans="1:8" ht="18.75" x14ac:dyDescent="0.4">
      <c r="A14" s="147" t="s">
        <v>237</v>
      </c>
      <c r="B14" s="147"/>
    </row>
    <row r="15" spans="1:8" x14ac:dyDescent="0.4">
      <c r="A15" s="18" t="s">
        <v>37</v>
      </c>
      <c r="B15" s="137" t="s">
        <v>38</v>
      </c>
      <c r="C15" s="139" t="s">
        <v>9</v>
      </c>
      <c r="D15" s="140"/>
      <c r="E15" s="141"/>
      <c r="F15" s="142" t="s">
        <v>39</v>
      </c>
      <c r="G15" s="143"/>
      <c r="H15" s="144"/>
    </row>
    <row r="16" spans="1:8" x14ac:dyDescent="0.4">
      <c r="A16" s="19" t="s">
        <v>40</v>
      </c>
      <c r="B16" s="138"/>
      <c r="C16" s="20" t="s">
        <v>12</v>
      </c>
      <c r="D16" s="21" t="s">
        <v>13</v>
      </c>
      <c r="E16" s="22" t="s">
        <v>14</v>
      </c>
      <c r="F16" s="23" t="s">
        <v>12</v>
      </c>
      <c r="G16" s="24" t="s">
        <v>13</v>
      </c>
      <c r="H16" s="25" t="s">
        <v>14</v>
      </c>
    </row>
    <row r="17" spans="1:8" x14ac:dyDescent="0.4">
      <c r="A17" s="42" t="s">
        <v>41</v>
      </c>
      <c r="B17" s="43" t="s">
        <v>238</v>
      </c>
      <c r="C17" s="43">
        <v>208</v>
      </c>
      <c r="D17" s="43">
        <v>1411</v>
      </c>
      <c r="E17" s="43">
        <v>1619</v>
      </c>
      <c r="F17" s="58"/>
      <c r="G17" s="58"/>
      <c r="H17" s="58"/>
    </row>
    <row r="18" spans="1:8" ht="17.25" customHeight="1" x14ac:dyDescent="0.4">
      <c r="A18" s="50"/>
      <c r="B18" s="56" t="s">
        <v>80</v>
      </c>
      <c r="C18" s="56">
        <f t="shared" ref="C18:E18" si="2">SUM(C17:C17)</f>
        <v>208</v>
      </c>
      <c r="D18" s="56">
        <f t="shared" si="2"/>
        <v>1411</v>
      </c>
      <c r="E18" s="56">
        <f t="shared" si="2"/>
        <v>1619</v>
      </c>
      <c r="F18" s="56">
        <f>F17</f>
        <v>0</v>
      </c>
      <c r="G18" s="56">
        <f>G17</f>
        <v>0</v>
      </c>
      <c r="H18" s="56">
        <f>H17</f>
        <v>0</v>
      </c>
    </row>
  </sheetData>
  <sheetProtection sheet="1" selectLockedCells="1"/>
  <mergeCells count="13">
    <mergeCell ref="A14:B14"/>
    <mergeCell ref="B9:B10"/>
    <mergeCell ref="C9:E9"/>
    <mergeCell ref="F9:H9"/>
    <mergeCell ref="B15:B16"/>
    <mergeCell ref="C15:E15"/>
    <mergeCell ref="F15:H15"/>
    <mergeCell ref="A8:B8"/>
    <mergeCell ref="A2:B2"/>
    <mergeCell ref="A1:H1"/>
    <mergeCell ref="C3:E3"/>
    <mergeCell ref="F3:H3"/>
    <mergeCell ref="B3:B4"/>
  </mergeCells>
  <phoneticPr fontId="1"/>
  <conditionalFormatting sqref="F5:H6">
    <cfRule type="cellIs" dxfId="14" priority="3" operator="greaterThan">
      <formula>C5</formula>
    </cfRule>
  </conditionalFormatting>
  <conditionalFormatting sqref="F11:H12">
    <cfRule type="cellIs" dxfId="13" priority="2" operator="greaterThan">
      <formula>C11</formula>
    </cfRule>
  </conditionalFormatting>
  <conditionalFormatting sqref="F17:H17">
    <cfRule type="cellIs" dxfId="12" priority="1" operator="greaterThan">
      <formula>C17</formula>
    </cfRule>
  </conditionalFormatting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849A1-5D90-413B-83EA-863721C19491}">
  <dimension ref="A1:H38"/>
  <sheetViews>
    <sheetView showZeros="0" topLeftCell="A13" zoomScale="90" zoomScaleNormal="90" workbookViewId="0">
      <selection activeCell="F5" sqref="F5"/>
    </sheetView>
  </sheetViews>
  <sheetFormatPr defaultRowHeight="18.75" x14ac:dyDescent="0.4"/>
  <cols>
    <col min="2" max="2" width="39.125" customWidth="1"/>
    <col min="3" max="8" width="5.25" bestFit="1" customWidth="1"/>
  </cols>
  <sheetData>
    <row r="1" spans="1:8" ht="13.5" customHeight="1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x14ac:dyDescent="0.4">
      <c r="A2" s="147" t="s">
        <v>239</v>
      </c>
      <c r="B2" s="147"/>
      <c r="C2" s="2"/>
      <c r="D2" s="2"/>
      <c r="E2" s="2"/>
      <c r="F2" s="2"/>
      <c r="G2" s="2"/>
      <c r="H2" s="2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ht="12.75" customHeight="1" x14ac:dyDescent="0.4">
      <c r="A5" s="42" t="s">
        <v>41</v>
      </c>
      <c r="B5" s="43" t="s">
        <v>240</v>
      </c>
      <c r="C5" s="44">
        <v>405</v>
      </c>
      <c r="D5" s="45">
        <v>1310</v>
      </c>
      <c r="E5" s="46">
        <v>1715</v>
      </c>
      <c r="F5" s="47"/>
      <c r="G5" s="48"/>
      <c r="H5" s="49"/>
    </row>
    <row r="6" spans="1:8" ht="17.25" customHeight="1" x14ac:dyDescent="0.4">
      <c r="A6" s="50"/>
      <c r="B6" s="56" t="s">
        <v>80</v>
      </c>
      <c r="C6" s="52">
        <f t="shared" ref="C6:E6" si="0">SUM(C5:C5)</f>
        <v>405</v>
      </c>
      <c r="D6" s="53">
        <f t="shared" si="0"/>
        <v>1310</v>
      </c>
      <c r="E6" s="54">
        <f t="shared" si="0"/>
        <v>1715</v>
      </c>
      <c r="F6" s="59">
        <f>F5</f>
        <v>0</v>
      </c>
      <c r="G6" s="60">
        <f>G5</f>
        <v>0</v>
      </c>
      <c r="H6" s="61">
        <f>H5</f>
        <v>0</v>
      </c>
    </row>
    <row r="7" spans="1:8" x14ac:dyDescent="0.4">
      <c r="A7" s="147" t="s">
        <v>241</v>
      </c>
      <c r="B7" s="147"/>
      <c r="C7" s="147"/>
      <c r="D7" s="147"/>
      <c r="E7" s="147"/>
      <c r="F7" s="147"/>
      <c r="G7" s="147"/>
      <c r="H7" s="147"/>
    </row>
    <row r="8" spans="1:8" x14ac:dyDescent="0.4">
      <c r="A8" s="18" t="s">
        <v>37</v>
      </c>
      <c r="B8" s="137" t="s">
        <v>38</v>
      </c>
      <c r="C8" s="139" t="s">
        <v>9</v>
      </c>
      <c r="D8" s="140"/>
      <c r="E8" s="141"/>
      <c r="F8" s="142" t="s">
        <v>39</v>
      </c>
      <c r="G8" s="143"/>
      <c r="H8" s="144"/>
    </row>
    <row r="9" spans="1:8" x14ac:dyDescent="0.4">
      <c r="A9" s="19" t="s">
        <v>40</v>
      </c>
      <c r="B9" s="138"/>
      <c r="C9" s="20" t="s">
        <v>12</v>
      </c>
      <c r="D9" s="21" t="s">
        <v>13</v>
      </c>
      <c r="E9" s="22" t="s">
        <v>14</v>
      </c>
      <c r="F9" s="23" t="s">
        <v>12</v>
      </c>
      <c r="G9" s="24" t="s">
        <v>13</v>
      </c>
      <c r="H9" s="25" t="s">
        <v>14</v>
      </c>
    </row>
    <row r="10" spans="1:8" ht="24" x14ac:dyDescent="0.4">
      <c r="A10" s="42" t="s">
        <v>41</v>
      </c>
      <c r="B10" s="55" t="s">
        <v>242</v>
      </c>
      <c r="C10" s="44">
        <v>328</v>
      </c>
      <c r="D10" s="45">
        <v>389</v>
      </c>
      <c r="E10" s="46">
        <v>717</v>
      </c>
      <c r="F10" s="47"/>
      <c r="G10" s="48"/>
      <c r="H10" s="49"/>
    </row>
    <row r="11" spans="1:8" ht="24" x14ac:dyDescent="0.4">
      <c r="A11" s="42" t="s">
        <v>43</v>
      </c>
      <c r="B11" s="55" t="s">
        <v>243</v>
      </c>
      <c r="C11" s="44">
        <v>272</v>
      </c>
      <c r="D11" s="45">
        <v>615</v>
      </c>
      <c r="E11" s="46">
        <v>887</v>
      </c>
      <c r="F11" s="47"/>
      <c r="G11" s="48"/>
      <c r="H11" s="49"/>
    </row>
    <row r="12" spans="1:8" ht="12.75" customHeight="1" x14ac:dyDescent="0.4">
      <c r="A12" s="42" t="s">
        <v>45</v>
      </c>
      <c r="B12" s="55" t="s">
        <v>244</v>
      </c>
      <c r="C12" s="44">
        <v>125</v>
      </c>
      <c r="D12" s="45">
        <v>781</v>
      </c>
      <c r="E12" s="46">
        <v>906</v>
      </c>
      <c r="F12" s="47"/>
      <c r="G12" s="48"/>
      <c r="H12" s="49"/>
    </row>
    <row r="13" spans="1:8" ht="24" x14ac:dyDescent="0.4">
      <c r="A13" s="42" t="s">
        <v>46</v>
      </c>
      <c r="B13" s="55" t="s">
        <v>245</v>
      </c>
      <c r="C13" s="44">
        <v>161</v>
      </c>
      <c r="D13" s="45">
        <v>830</v>
      </c>
      <c r="E13" s="46">
        <v>991</v>
      </c>
      <c r="F13" s="47"/>
      <c r="G13" s="48"/>
      <c r="H13" s="49"/>
    </row>
    <row r="14" spans="1:8" ht="17.25" customHeight="1" x14ac:dyDescent="0.4">
      <c r="A14" s="50"/>
      <c r="B14" s="56" t="s">
        <v>80</v>
      </c>
      <c r="C14" s="52">
        <f t="shared" ref="C14:H14" si="1">SUM(C10:C13)</f>
        <v>886</v>
      </c>
      <c r="D14" s="53">
        <f t="shared" si="1"/>
        <v>2615</v>
      </c>
      <c r="E14" s="54">
        <f t="shared" si="1"/>
        <v>3501</v>
      </c>
      <c r="F14" s="52">
        <f>SUM(F10:F13)</f>
        <v>0</v>
      </c>
      <c r="G14" s="53">
        <f t="shared" si="1"/>
        <v>0</v>
      </c>
      <c r="H14" s="54">
        <f t="shared" si="1"/>
        <v>0</v>
      </c>
    </row>
    <row r="15" spans="1:8" x14ac:dyDescent="0.4">
      <c r="A15" s="147" t="s">
        <v>246</v>
      </c>
      <c r="B15" s="147"/>
      <c r="C15" s="147"/>
      <c r="D15" s="147"/>
      <c r="E15" s="147"/>
      <c r="F15" s="147"/>
      <c r="G15" s="147"/>
      <c r="H15" s="147"/>
    </row>
    <row r="16" spans="1:8" x14ac:dyDescent="0.4">
      <c r="A16" s="18" t="s">
        <v>37</v>
      </c>
      <c r="B16" s="137" t="s">
        <v>38</v>
      </c>
      <c r="C16" s="139" t="s">
        <v>9</v>
      </c>
      <c r="D16" s="140"/>
      <c r="E16" s="141"/>
      <c r="F16" s="142" t="s">
        <v>39</v>
      </c>
      <c r="G16" s="143"/>
      <c r="H16" s="144"/>
    </row>
    <row r="17" spans="1:8" x14ac:dyDescent="0.4">
      <c r="A17" s="19" t="s">
        <v>40</v>
      </c>
      <c r="B17" s="138"/>
      <c r="C17" s="20" t="s">
        <v>12</v>
      </c>
      <c r="D17" s="21" t="s">
        <v>13</v>
      </c>
      <c r="E17" s="22" t="s">
        <v>14</v>
      </c>
      <c r="F17" s="23" t="s">
        <v>12</v>
      </c>
      <c r="G17" s="24" t="s">
        <v>13</v>
      </c>
      <c r="H17" s="25" t="s">
        <v>14</v>
      </c>
    </row>
    <row r="18" spans="1:8" ht="12.75" customHeight="1" x14ac:dyDescent="0.4">
      <c r="A18" s="42" t="s">
        <v>41</v>
      </c>
      <c r="B18" s="43" t="s">
        <v>247</v>
      </c>
      <c r="C18" s="44">
        <v>235</v>
      </c>
      <c r="D18" s="45">
        <v>1137</v>
      </c>
      <c r="E18" s="46">
        <v>1372</v>
      </c>
      <c r="F18" s="47"/>
      <c r="G18" s="48"/>
      <c r="H18" s="49"/>
    </row>
    <row r="19" spans="1:8" ht="12.75" customHeight="1" x14ac:dyDescent="0.4">
      <c r="A19" s="42" t="s">
        <v>43</v>
      </c>
      <c r="B19" s="43" t="s">
        <v>248</v>
      </c>
      <c r="C19" s="44">
        <v>271</v>
      </c>
      <c r="D19" s="45">
        <v>359</v>
      </c>
      <c r="E19" s="46">
        <v>630</v>
      </c>
      <c r="F19" s="47"/>
      <c r="G19" s="48"/>
      <c r="H19" s="49"/>
    </row>
    <row r="20" spans="1:8" ht="12.75" customHeight="1" x14ac:dyDescent="0.4">
      <c r="A20" s="42" t="s">
        <v>45</v>
      </c>
      <c r="B20" s="43" t="s">
        <v>249</v>
      </c>
      <c r="C20" s="44">
        <v>0</v>
      </c>
      <c r="D20" s="45">
        <v>610</v>
      </c>
      <c r="E20" s="46">
        <v>610</v>
      </c>
      <c r="F20" s="47"/>
      <c r="G20" s="48"/>
      <c r="H20" s="49"/>
    </row>
    <row r="21" spans="1:8" ht="17.25" customHeight="1" x14ac:dyDescent="0.4">
      <c r="A21" s="50"/>
      <c r="B21" s="56" t="s">
        <v>80</v>
      </c>
      <c r="C21" s="52">
        <f t="shared" ref="C21:H21" si="2">SUM(C18:C20)</f>
        <v>506</v>
      </c>
      <c r="D21" s="53">
        <f t="shared" si="2"/>
        <v>2106</v>
      </c>
      <c r="E21" s="54">
        <f t="shared" si="2"/>
        <v>2612</v>
      </c>
      <c r="F21" s="52">
        <f t="shared" si="2"/>
        <v>0</v>
      </c>
      <c r="G21" s="53">
        <f t="shared" si="2"/>
        <v>0</v>
      </c>
      <c r="H21" s="54">
        <f t="shared" si="2"/>
        <v>0</v>
      </c>
    </row>
    <row r="22" spans="1:8" x14ac:dyDescent="0.4">
      <c r="A22" s="147" t="s">
        <v>250</v>
      </c>
      <c r="B22" s="147"/>
      <c r="C22" s="147"/>
      <c r="D22" s="147"/>
      <c r="E22" s="147"/>
      <c r="F22" s="147"/>
      <c r="G22" s="147"/>
      <c r="H22" s="147"/>
    </row>
    <row r="23" spans="1:8" x14ac:dyDescent="0.4">
      <c r="A23" s="18" t="s">
        <v>37</v>
      </c>
      <c r="B23" s="137" t="s">
        <v>38</v>
      </c>
      <c r="C23" s="139" t="s">
        <v>9</v>
      </c>
      <c r="D23" s="140"/>
      <c r="E23" s="141"/>
      <c r="F23" s="142" t="s">
        <v>39</v>
      </c>
      <c r="G23" s="143"/>
      <c r="H23" s="144"/>
    </row>
    <row r="24" spans="1:8" x14ac:dyDescent="0.4">
      <c r="A24" s="19" t="s">
        <v>40</v>
      </c>
      <c r="B24" s="138"/>
      <c r="C24" s="20" t="s">
        <v>12</v>
      </c>
      <c r="D24" s="21" t="s">
        <v>13</v>
      </c>
      <c r="E24" s="22" t="s">
        <v>14</v>
      </c>
      <c r="F24" s="23" t="s">
        <v>12</v>
      </c>
      <c r="G24" s="24" t="s">
        <v>13</v>
      </c>
      <c r="H24" s="25" t="s">
        <v>14</v>
      </c>
    </row>
    <row r="25" spans="1:8" ht="24" x14ac:dyDescent="0.4">
      <c r="A25" s="42" t="s">
        <v>41</v>
      </c>
      <c r="B25" s="55" t="s">
        <v>332</v>
      </c>
      <c r="C25" s="44">
        <v>735</v>
      </c>
      <c r="D25" s="45">
        <v>1096</v>
      </c>
      <c r="E25" s="46">
        <v>1831</v>
      </c>
      <c r="F25" s="47"/>
      <c r="G25" s="48"/>
      <c r="H25" s="49"/>
    </row>
    <row r="26" spans="1:8" ht="24.75" customHeight="1" x14ac:dyDescent="0.4">
      <c r="A26" s="42" t="s">
        <v>43</v>
      </c>
      <c r="B26" s="55" t="s">
        <v>333</v>
      </c>
      <c r="C26" s="44">
        <v>489</v>
      </c>
      <c r="D26" s="45">
        <v>695</v>
      </c>
      <c r="E26" s="46">
        <v>1184</v>
      </c>
      <c r="F26" s="47"/>
      <c r="G26" s="48"/>
      <c r="H26" s="49"/>
    </row>
    <row r="27" spans="1:8" ht="12.75" customHeight="1" x14ac:dyDescent="0.4">
      <c r="A27" s="42" t="s">
        <v>45</v>
      </c>
      <c r="B27" s="55" t="s">
        <v>302</v>
      </c>
      <c r="C27" s="44">
        <v>205</v>
      </c>
      <c r="D27" s="45">
        <v>737</v>
      </c>
      <c r="E27" s="46">
        <v>942</v>
      </c>
      <c r="F27" s="47"/>
      <c r="G27" s="48"/>
      <c r="H27" s="49"/>
    </row>
    <row r="28" spans="1:8" ht="12.75" customHeight="1" x14ac:dyDescent="0.4">
      <c r="A28" s="42" t="s">
        <v>46</v>
      </c>
      <c r="B28" s="55" t="s">
        <v>251</v>
      </c>
      <c r="C28" s="44">
        <v>219</v>
      </c>
      <c r="D28" s="45">
        <v>681</v>
      </c>
      <c r="E28" s="46">
        <v>900</v>
      </c>
      <c r="F28" s="47"/>
      <c r="G28" s="48"/>
      <c r="H28" s="49"/>
    </row>
    <row r="29" spans="1:8" ht="12.75" customHeight="1" x14ac:dyDescent="0.4">
      <c r="A29" s="42" t="s">
        <v>48</v>
      </c>
      <c r="B29" s="55" t="s">
        <v>303</v>
      </c>
      <c r="C29" s="44">
        <v>55</v>
      </c>
      <c r="D29" s="45">
        <v>239</v>
      </c>
      <c r="E29" s="46">
        <v>294</v>
      </c>
      <c r="F29" s="47"/>
      <c r="G29" s="48"/>
      <c r="H29" s="49"/>
    </row>
    <row r="30" spans="1:8" ht="17.25" customHeight="1" x14ac:dyDescent="0.4">
      <c r="A30" s="50"/>
      <c r="B30" s="56" t="s">
        <v>80</v>
      </c>
      <c r="C30" s="52">
        <f t="shared" ref="C30:H30" si="3">SUM(C25:C29)</f>
        <v>1703</v>
      </c>
      <c r="D30" s="53">
        <f t="shared" si="3"/>
        <v>3448</v>
      </c>
      <c r="E30" s="54">
        <f t="shared" si="3"/>
        <v>5151</v>
      </c>
      <c r="F30" s="52">
        <f t="shared" si="3"/>
        <v>0</v>
      </c>
      <c r="G30" s="53">
        <f t="shared" si="3"/>
        <v>0</v>
      </c>
      <c r="H30" s="54">
        <f t="shared" si="3"/>
        <v>0</v>
      </c>
    </row>
    <row r="31" spans="1:8" x14ac:dyDescent="0.4">
      <c r="A31" s="147" t="s">
        <v>32</v>
      </c>
      <c r="B31" s="147"/>
      <c r="C31" s="147"/>
      <c r="D31" s="147"/>
      <c r="E31" s="147"/>
      <c r="F31" s="147"/>
      <c r="G31" s="147"/>
      <c r="H31" s="147"/>
    </row>
    <row r="32" spans="1:8" x14ac:dyDescent="0.4">
      <c r="A32" s="18" t="s">
        <v>37</v>
      </c>
      <c r="B32" s="137" t="s">
        <v>38</v>
      </c>
      <c r="C32" s="139" t="s">
        <v>9</v>
      </c>
      <c r="D32" s="140"/>
      <c r="E32" s="141"/>
      <c r="F32" s="142" t="s">
        <v>39</v>
      </c>
      <c r="G32" s="143"/>
      <c r="H32" s="144"/>
    </row>
    <row r="33" spans="1:8" x14ac:dyDescent="0.4">
      <c r="A33" s="19" t="s">
        <v>40</v>
      </c>
      <c r="B33" s="138"/>
      <c r="C33" s="20" t="s">
        <v>12</v>
      </c>
      <c r="D33" s="21" t="s">
        <v>13</v>
      </c>
      <c r="E33" s="22" t="s">
        <v>14</v>
      </c>
      <c r="F33" s="23" t="s">
        <v>12</v>
      </c>
      <c r="G33" s="24" t="s">
        <v>13</v>
      </c>
      <c r="H33" s="25" t="s">
        <v>14</v>
      </c>
    </row>
    <row r="34" spans="1:8" ht="12.75" customHeight="1" x14ac:dyDescent="0.4">
      <c r="A34" s="42" t="s">
        <v>41</v>
      </c>
      <c r="B34" s="55" t="s">
        <v>252</v>
      </c>
      <c r="C34" s="44">
        <v>0</v>
      </c>
      <c r="D34" s="45">
        <v>1211</v>
      </c>
      <c r="E34" s="46">
        <v>1211</v>
      </c>
      <c r="F34" s="47"/>
      <c r="G34" s="48"/>
      <c r="H34" s="49"/>
    </row>
    <row r="35" spans="1:8" ht="24" x14ac:dyDescent="0.4">
      <c r="A35" s="42" t="s">
        <v>43</v>
      </c>
      <c r="B35" s="55" t="s">
        <v>253</v>
      </c>
      <c r="C35" s="44">
        <v>336</v>
      </c>
      <c r="D35" s="45">
        <v>1502</v>
      </c>
      <c r="E35" s="46">
        <v>1838</v>
      </c>
      <c r="F35" s="47"/>
      <c r="G35" s="48"/>
      <c r="H35" s="49"/>
    </row>
    <row r="36" spans="1:8" ht="24" x14ac:dyDescent="0.4">
      <c r="A36" s="42" t="s">
        <v>45</v>
      </c>
      <c r="B36" s="55" t="s">
        <v>254</v>
      </c>
      <c r="C36" s="44">
        <v>286</v>
      </c>
      <c r="D36" s="45">
        <v>547</v>
      </c>
      <c r="E36" s="46">
        <v>833</v>
      </c>
      <c r="F36" s="47"/>
      <c r="G36" s="48"/>
      <c r="H36" s="49"/>
    </row>
    <row r="37" spans="1:8" ht="24" x14ac:dyDescent="0.4">
      <c r="A37" s="42" t="s">
        <v>46</v>
      </c>
      <c r="B37" s="55" t="s">
        <v>255</v>
      </c>
      <c r="C37" s="44">
        <v>400</v>
      </c>
      <c r="D37" s="45">
        <v>1205</v>
      </c>
      <c r="E37" s="46">
        <v>1605</v>
      </c>
      <c r="F37" s="47"/>
      <c r="G37" s="48"/>
      <c r="H37" s="49"/>
    </row>
    <row r="38" spans="1:8" ht="17.25" customHeight="1" x14ac:dyDescent="0.4">
      <c r="A38" s="50"/>
      <c r="B38" s="56" t="s">
        <v>80</v>
      </c>
      <c r="C38" s="52">
        <f t="shared" ref="C38:H38" si="4">SUM(C34:C37)</f>
        <v>1022</v>
      </c>
      <c r="D38" s="53">
        <f t="shared" si="4"/>
        <v>4465</v>
      </c>
      <c r="E38" s="54">
        <f t="shared" si="4"/>
        <v>5487</v>
      </c>
      <c r="F38" s="52">
        <f t="shared" si="4"/>
        <v>0</v>
      </c>
      <c r="G38" s="53">
        <f t="shared" si="4"/>
        <v>0</v>
      </c>
      <c r="H38" s="54">
        <f t="shared" si="4"/>
        <v>0</v>
      </c>
    </row>
  </sheetData>
  <sheetProtection sheet="1" objects="1" scenarios="1" selectLockedCells="1"/>
  <mergeCells count="33">
    <mergeCell ref="A7:B7"/>
    <mergeCell ref="C7:D7"/>
    <mergeCell ref="E7:F7"/>
    <mergeCell ref="G7:H7"/>
    <mergeCell ref="A1:H1"/>
    <mergeCell ref="A2:B2"/>
    <mergeCell ref="B3:B4"/>
    <mergeCell ref="C3:E3"/>
    <mergeCell ref="F3:H3"/>
    <mergeCell ref="B8:B9"/>
    <mergeCell ref="C8:E8"/>
    <mergeCell ref="F8:H8"/>
    <mergeCell ref="A15:B15"/>
    <mergeCell ref="C15:D15"/>
    <mergeCell ref="E15:F15"/>
    <mergeCell ref="G15:H15"/>
    <mergeCell ref="B16:B17"/>
    <mergeCell ref="C16:E16"/>
    <mergeCell ref="F16:H16"/>
    <mergeCell ref="A22:B22"/>
    <mergeCell ref="C22:D22"/>
    <mergeCell ref="E22:F22"/>
    <mergeCell ref="G22:H22"/>
    <mergeCell ref="B32:B33"/>
    <mergeCell ref="C32:E32"/>
    <mergeCell ref="F32:H32"/>
    <mergeCell ref="B23:B24"/>
    <mergeCell ref="C23:E23"/>
    <mergeCell ref="F23:H23"/>
    <mergeCell ref="A31:B31"/>
    <mergeCell ref="C31:D31"/>
    <mergeCell ref="E31:F31"/>
    <mergeCell ref="G31:H31"/>
  </mergeCells>
  <phoneticPr fontId="1"/>
  <conditionalFormatting sqref="F5:H5">
    <cfRule type="cellIs" dxfId="11" priority="7" operator="greaterThan">
      <formula>C5</formula>
    </cfRule>
  </conditionalFormatting>
  <conditionalFormatting sqref="F10:H13">
    <cfRule type="cellIs" dxfId="10" priority="6" operator="greaterThan">
      <formula>C10</formula>
    </cfRule>
  </conditionalFormatting>
  <conditionalFormatting sqref="F18:H20">
    <cfRule type="cellIs" dxfId="9" priority="5" operator="greaterThan">
      <formula>C18</formula>
    </cfRule>
  </conditionalFormatting>
  <conditionalFormatting sqref="F25:H25 F27:H29">
    <cfRule type="cellIs" dxfId="8" priority="4" operator="greaterThan">
      <formula>C25</formula>
    </cfRule>
  </conditionalFormatting>
  <conditionalFormatting sqref="F34:H35 F37:H37">
    <cfRule type="cellIs" dxfId="7" priority="3" operator="greaterThan">
      <formula>C34</formula>
    </cfRule>
  </conditionalFormatting>
  <conditionalFormatting sqref="F26:H26">
    <cfRule type="cellIs" dxfId="6" priority="2" operator="greaterThan">
      <formula>C26</formula>
    </cfRule>
  </conditionalFormatting>
  <conditionalFormatting sqref="F36:H36">
    <cfRule type="cellIs" dxfId="5" priority="1" operator="greaterThan">
      <formula>C36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DF166-D33D-4C50-BBA3-3CB716765451}">
  <sheetPr codeName="Sheet15"/>
  <dimension ref="A1:L26"/>
  <sheetViews>
    <sheetView showZeros="0" zoomScale="90" zoomScaleNormal="90" workbookViewId="0">
      <selection activeCell="G7" sqref="G7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12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12" ht="21.75" customHeight="1" x14ac:dyDescent="0.4">
      <c r="A2" s="147" t="s">
        <v>256</v>
      </c>
      <c r="B2" s="147"/>
    </row>
    <row r="3" spans="1:12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12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12" ht="24" x14ac:dyDescent="0.4">
      <c r="A5" s="42" t="s">
        <v>41</v>
      </c>
      <c r="B5" s="55" t="s">
        <v>257</v>
      </c>
      <c r="C5" s="43">
        <v>225</v>
      </c>
      <c r="D5" s="43">
        <v>717</v>
      </c>
      <c r="E5" s="43">
        <v>942</v>
      </c>
      <c r="F5" s="47"/>
      <c r="G5" s="48"/>
      <c r="H5" s="62"/>
    </row>
    <row r="6" spans="1:12" ht="24" x14ac:dyDescent="0.4">
      <c r="A6" s="42" t="s">
        <v>43</v>
      </c>
      <c r="B6" s="55" t="s">
        <v>258</v>
      </c>
      <c r="C6" s="43">
        <v>380</v>
      </c>
      <c r="D6" s="43">
        <v>537</v>
      </c>
      <c r="E6" s="43">
        <v>917</v>
      </c>
      <c r="F6" s="47"/>
      <c r="G6" s="48"/>
      <c r="H6" s="62"/>
    </row>
    <row r="7" spans="1:12" ht="24" x14ac:dyDescent="0.4">
      <c r="A7" s="42" t="s">
        <v>45</v>
      </c>
      <c r="B7" s="55" t="s">
        <v>259</v>
      </c>
      <c r="C7" s="43">
        <v>344</v>
      </c>
      <c r="D7" s="43">
        <v>650</v>
      </c>
      <c r="E7" s="43">
        <v>994</v>
      </c>
      <c r="F7" s="47"/>
      <c r="G7" s="48"/>
      <c r="H7" s="62"/>
    </row>
    <row r="8" spans="1:12" ht="36" x14ac:dyDescent="0.4">
      <c r="A8" s="42" t="s">
        <v>46</v>
      </c>
      <c r="B8" s="55" t="s">
        <v>260</v>
      </c>
      <c r="C8" s="43">
        <v>605</v>
      </c>
      <c r="D8" s="43">
        <v>518</v>
      </c>
      <c r="E8" s="43">
        <v>1123</v>
      </c>
      <c r="F8" s="47"/>
      <c r="G8" s="48"/>
      <c r="H8" s="62"/>
    </row>
    <row r="9" spans="1:12" ht="24" x14ac:dyDescent="0.4">
      <c r="A9" s="42" t="s">
        <v>48</v>
      </c>
      <c r="B9" s="55" t="s">
        <v>261</v>
      </c>
      <c r="C9" s="43">
        <v>0</v>
      </c>
      <c r="D9" s="43">
        <v>138</v>
      </c>
      <c r="E9" s="43">
        <v>138</v>
      </c>
      <c r="F9" s="47"/>
      <c r="G9" s="48"/>
      <c r="H9" s="62"/>
    </row>
    <row r="10" spans="1:12" ht="17.25" customHeight="1" x14ac:dyDescent="0.4">
      <c r="A10" s="50"/>
      <c r="B10" s="56" t="s">
        <v>80</v>
      </c>
      <c r="C10" s="56">
        <f t="shared" ref="C10:H10" si="0">SUM(C5:C9)</f>
        <v>1554</v>
      </c>
      <c r="D10" s="56">
        <f t="shared" si="0"/>
        <v>2560</v>
      </c>
      <c r="E10" s="56">
        <f t="shared" si="0"/>
        <v>4114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L10" s="67"/>
    </row>
    <row r="12" spans="1:12" ht="22.5" customHeight="1" x14ac:dyDescent="0.4">
      <c r="A12" s="147" t="s">
        <v>262</v>
      </c>
      <c r="B12" s="147"/>
    </row>
    <row r="13" spans="1:12" x14ac:dyDescent="0.4">
      <c r="A13" s="18" t="s">
        <v>37</v>
      </c>
      <c r="B13" s="137" t="s">
        <v>38</v>
      </c>
      <c r="C13" s="139" t="s">
        <v>9</v>
      </c>
      <c r="D13" s="140"/>
      <c r="E13" s="141"/>
      <c r="F13" s="142" t="s">
        <v>39</v>
      </c>
      <c r="G13" s="143"/>
      <c r="H13" s="144"/>
    </row>
    <row r="14" spans="1:12" x14ac:dyDescent="0.4">
      <c r="A14" s="19" t="s">
        <v>40</v>
      </c>
      <c r="B14" s="138"/>
      <c r="C14" s="20" t="s">
        <v>12</v>
      </c>
      <c r="D14" s="21" t="s">
        <v>13</v>
      </c>
      <c r="E14" s="22" t="s">
        <v>14</v>
      </c>
      <c r="F14" s="23" t="s">
        <v>12</v>
      </c>
      <c r="G14" s="24" t="s">
        <v>13</v>
      </c>
      <c r="H14" s="25" t="s">
        <v>14</v>
      </c>
    </row>
    <row r="15" spans="1:12" x14ac:dyDescent="0.4">
      <c r="A15" s="42" t="s">
        <v>41</v>
      </c>
      <c r="B15" s="55" t="s">
        <v>292</v>
      </c>
      <c r="C15" s="43">
        <v>0</v>
      </c>
      <c r="D15" s="43">
        <v>519</v>
      </c>
      <c r="E15" s="43">
        <v>519</v>
      </c>
      <c r="F15" s="47"/>
      <c r="G15" s="48"/>
      <c r="H15" s="62"/>
    </row>
    <row r="16" spans="1:12" x14ac:dyDescent="0.4">
      <c r="A16" s="42" t="s">
        <v>43</v>
      </c>
      <c r="B16" s="55" t="s">
        <v>293</v>
      </c>
      <c r="C16" s="43">
        <v>846</v>
      </c>
      <c r="D16" s="43">
        <v>903</v>
      </c>
      <c r="E16" s="43">
        <v>1749</v>
      </c>
      <c r="F16" s="47"/>
      <c r="G16" s="48"/>
      <c r="H16" s="62"/>
    </row>
    <row r="17" spans="1:8" x14ac:dyDescent="0.4">
      <c r="A17" s="65" t="s">
        <v>289</v>
      </c>
      <c r="B17" s="55" t="s">
        <v>294</v>
      </c>
      <c r="C17" s="43">
        <v>0</v>
      </c>
      <c r="D17" s="43">
        <v>523</v>
      </c>
      <c r="E17" s="43">
        <v>523</v>
      </c>
      <c r="F17" s="47"/>
      <c r="G17" s="48"/>
      <c r="H17" s="49"/>
    </row>
    <row r="18" spans="1:8" ht="36" x14ac:dyDescent="0.4">
      <c r="A18" s="65" t="s">
        <v>290</v>
      </c>
      <c r="B18" s="55" t="s">
        <v>295</v>
      </c>
      <c r="C18" s="43">
        <v>0</v>
      </c>
      <c r="D18" s="43">
        <v>845</v>
      </c>
      <c r="E18" s="43">
        <v>845</v>
      </c>
      <c r="F18" s="47"/>
      <c r="G18" s="48"/>
      <c r="H18" s="49"/>
    </row>
    <row r="19" spans="1:8" x14ac:dyDescent="0.4">
      <c r="A19" s="65" t="s">
        <v>291</v>
      </c>
      <c r="B19" s="55" t="s">
        <v>296</v>
      </c>
      <c r="C19" s="43">
        <v>0</v>
      </c>
      <c r="D19" s="43">
        <v>1041</v>
      </c>
      <c r="E19" s="43">
        <v>1041</v>
      </c>
      <c r="F19" s="47">
        <v>0</v>
      </c>
      <c r="G19" s="48"/>
      <c r="H19" s="49"/>
    </row>
    <row r="20" spans="1:8" ht="17.25" customHeight="1" x14ac:dyDescent="0.4">
      <c r="A20" s="50"/>
      <c r="B20" s="56" t="s">
        <v>80</v>
      </c>
      <c r="C20" s="56">
        <f t="shared" ref="C20:H20" si="1">SUM(C15:C19)</f>
        <v>846</v>
      </c>
      <c r="D20" s="56">
        <f t="shared" si="1"/>
        <v>3831</v>
      </c>
      <c r="E20" s="56">
        <f t="shared" si="1"/>
        <v>4677</v>
      </c>
      <c r="F20" s="56">
        <f t="shared" si="1"/>
        <v>0</v>
      </c>
      <c r="G20" s="56">
        <f t="shared" si="1"/>
        <v>0</v>
      </c>
      <c r="H20" s="56">
        <f t="shared" si="1"/>
        <v>0</v>
      </c>
    </row>
    <row r="22" spans="1:8" ht="21.75" customHeight="1" x14ac:dyDescent="0.4">
      <c r="A22" s="147" t="s">
        <v>297</v>
      </c>
      <c r="B22" s="147"/>
    </row>
    <row r="23" spans="1:8" x14ac:dyDescent="0.4">
      <c r="A23" s="18" t="s">
        <v>37</v>
      </c>
      <c r="B23" s="137" t="s">
        <v>38</v>
      </c>
      <c r="C23" s="139" t="s">
        <v>9</v>
      </c>
      <c r="D23" s="140"/>
      <c r="E23" s="141"/>
      <c r="F23" s="142" t="s">
        <v>39</v>
      </c>
      <c r="G23" s="143"/>
      <c r="H23" s="144"/>
    </row>
    <row r="24" spans="1:8" x14ac:dyDescent="0.4">
      <c r="A24" s="19" t="s">
        <v>40</v>
      </c>
      <c r="B24" s="138"/>
      <c r="C24" s="20" t="s">
        <v>12</v>
      </c>
      <c r="D24" s="21" t="s">
        <v>13</v>
      </c>
      <c r="E24" s="22" t="s">
        <v>14</v>
      </c>
      <c r="F24" s="23" t="s">
        <v>12</v>
      </c>
      <c r="G24" s="24" t="s">
        <v>13</v>
      </c>
      <c r="H24" s="25" t="s">
        <v>14</v>
      </c>
    </row>
    <row r="25" spans="1:8" x14ac:dyDescent="0.4">
      <c r="A25" s="42" t="s">
        <v>41</v>
      </c>
      <c r="B25" s="55" t="s">
        <v>298</v>
      </c>
      <c r="C25" s="43">
        <v>0</v>
      </c>
      <c r="D25" s="43">
        <v>1400</v>
      </c>
      <c r="E25" s="43">
        <v>1400</v>
      </c>
      <c r="F25" s="47"/>
      <c r="G25" s="48"/>
      <c r="H25" s="62"/>
    </row>
    <row r="26" spans="1:8" ht="18" customHeight="1" x14ac:dyDescent="0.4">
      <c r="A26" s="50"/>
      <c r="B26" s="56" t="s">
        <v>80</v>
      </c>
      <c r="C26" s="56">
        <f t="shared" ref="C26:H26" si="2">SUM(C21:C25)</f>
        <v>0</v>
      </c>
      <c r="D26" s="56">
        <f t="shared" si="2"/>
        <v>1400</v>
      </c>
      <c r="E26" s="56">
        <f t="shared" si="2"/>
        <v>1400</v>
      </c>
      <c r="F26" s="56">
        <f t="shared" si="2"/>
        <v>0</v>
      </c>
      <c r="G26" s="56">
        <f t="shared" si="2"/>
        <v>0</v>
      </c>
      <c r="H26" s="56">
        <f t="shared" si="2"/>
        <v>0</v>
      </c>
    </row>
  </sheetData>
  <sheetProtection sheet="1" selectLockedCells="1"/>
  <mergeCells count="13">
    <mergeCell ref="A22:B22"/>
    <mergeCell ref="B23:B24"/>
    <mergeCell ref="C23:E23"/>
    <mergeCell ref="F23:H23"/>
    <mergeCell ref="A1:H1"/>
    <mergeCell ref="C3:E3"/>
    <mergeCell ref="F3:H3"/>
    <mergeCell ref="B3:B4"/>
    <mergeCell ref="B13:B14"/>
    <mergeCell ref="C13:E13"/>
    <mergeCell ref="F13:H13"/>
    <mergeCell ref="A12:B12"/>
    <mergeCell ref="A2:B2"/>
  </mergeCells>
  <phoneticPr fontId="1"/>
  <conditionalFormatting sqref="F5:H7 F9:H9">
    <cfRule type="cellIs" dxfId="4" priority="5" operator="greaterThan">
      <formula>C5</formula>
    </cfRule>
  </conditionalFormatting>
  <conditionalFormatting sqref="F16:H19">
    <cfRule type="cellIs" dxfId="3" priority="4" operator="greaterThan">
      <formula>C16</formula>
    </cfRule>
  </conditionalFormatting>
  <conditionalFormatting sqref="F8:H8">
    <cfRule type="cellIs" dxfId="2" priority="3" operator="greaterThan">
      <formula>C8</formula>
    </cfRule>
  </conditionalFormatting>
  <conditionalFormatting sqref="F15:H15">
    <cfRule type="cellIs" dxfId="1" priority="2" operator="greaterThan">
      <formula>C15</formula>
    </cfRule>
  </conditionalFormatting>
  <conditionalFormatting sqref="F25:H25">
    <cfRule type="cellIs" dxfId="0" priority="1" operator="greaterThan">
      <formula>C25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2783-E6CE-49B7-A3F9-09F4F0523551}">
  <dimension ref="A1:J39"/>
  <sheetViews>
    <sheetView workbookViewId="0">
      <selection activeCell="L24" sqref="L24"/>
    </sheetView>
  </sheetViews>
  <sheetFormatPr defaultRowHeight="18.75" x14ac:dyDescent="0.4"/>
  <sheetData>
    <row r="1" spans="1:10" x14ac:dyDescent="0.4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4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4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4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x14ac:dyDescent="0.4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x14ac:dyDescent="0.4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4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4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4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x14ac:dyDescent="0.4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x14ac:dyDescent="0.4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x14ac:dyDescent="0.4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4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x14ac:dyDescent="0.4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4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x14ac:dyDescent="0.4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x14ac:dyDescent="0.4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0" x14ac:dyDescent="0.4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</row>
    <row r="26" spans="1:10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0" x14ac:dyDescent="0.4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1:10" x14ac:dyDescent="0.4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x14ac:dyDescent="0.4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x14ac:dyDescent="0.4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x14ac:dyDescent="0.4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x14ac:dyDescent="0.4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4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x14ac:dyDescent="0.4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4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x14ac:dyDescent="0.4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x14ac:dyDescent="0.4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x14ac:dyDescent="0.4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19F8-AB03-4C54-9D87-A20F18B77671}">
  <sheetPr codeName="Sheet3"/>
  <dimension ref="A1:H50"/>
  <sheetViews>
    <sheetView showZeros="0" topLeftCell="A10" zoomScale="90" zoomScaleNormal="90" workbookViewId="0">
      <selection activeCell="G20" sqref="G20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ht="21" customHeight="1" x14ac:dyDescent="0.4">
      <c r="A2" s="145" t="s">
        <v>36</v>
      </c>
      <c r="B2" s="145"/>
    </row>
    <row r="3" spans="1:8" ht="12.75" customHeight="1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ht="12.75" customHeight="1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ht="13.5" customHeight="1" x14ac:dyDescent="0.4">
      <c r="A5" s="42" t="s">
        <v>41</v>
      </c>
      <c r="B5" s="43" t="s">
        <v>42</v>
      </c>
      <c r="C5" s="44">
        <v>385</v>
      </c>
      <c r="D5" s="45">
        <v>64</v>
      </c>
      <c r="E5" s="46">
        <v>458</v>
      </c>
      <c r="F5" s="47"/>
      <c r="G5" s="48"/>
      <c r="H5" s="49"/>
    </row>
    <row r="6" spans="1:8" ht="13.5" customHeight="1" x14ac:dyDescent="0.4">
      <c r="A6" s="42" t="s">
        <v>43</v>
      </c>
      <c r="B6" s="43" t="s">
        <v>44</v>
      </c>
      <c r="C6" s="44">
        <v>182</v>
      </c>
      <c r="D6" s="45">
        <v>218</v>
      </c>
      <c r="E6" s="46">
        <v>412</v>
      </c>
      <c r="F6" s="47"/>
      <c r="G6" s="48"/>
      <c r="H6" s="49"/>
    </row>
    <row r="7" spans="1:8" ht="13.5" customHeight="1" x14ac:dyDescent="0.4">
      <c r="A7" s="42" t="s">
        <v>45</v>
      </c>
      <c r="B7" s="43" t="s">
        <v>44</v>
      </c>
      <c r="C7" s="44">
        <v>383</v>
      </c>
      <c r="D7" s="45">
        <v>144</v>
      </c>
      <c r="E7" s="46">
        <v>542</v>
      </c>
      <c r="F7" s="47"/>
      <c r="G7" s="48"/>
      <c r="H7" s="49"/>
    </row>
    <row r="8" spans="1:8" ht="13.5" customHeight="1" x14ac:dyDescent="0.4">
      <c r="A8" s="42" t="s">
        <v>46</v>
      </c>
      <c r="B8" s="43" t="s">
        <v>47</v>
      </c>
      <c r="C8" s="44">
        <v>337</v>
      </c>
      <c r="D8" s="45">
        <v>126</v>
      </c>
      <c r="E8" s="46">
        <v>463</v>
      </c>
      <c r="F8" s="47"/>
      <c r="G8" s="48"/>
      <c r="H8" s="49"/>
    </row>
    <row r="9" spans="1:8" ht="13.5" customHeight="1" x14ac:dyDescent="0.4">
      <c r="A9" s="42" t="s">
        <v>48</v>
      </c>
      <c r="B9" s="43" t="s">
        <v>47</v>
      </c>
      <c r="C9" s="44">
        <v>284</v>
      </c>
      <c r="D9" s="45">
        <v>328</v>
      </c>
      <c r="E9" s="46">
        <v>618</v>
      </c>
      <c r="F9" s="47"/>
      <c r="G9" s="48"/>
      <c r="H9" s="49"/>
    </row>
    <row r="10" spans="1:8" ht="13.5" customHeight="1" x14ac:dyDescent="0.4">
      <c r="A10" s="42" t="s">
        <v>49</v>
      </c>
      <c r="B10" s="43" t="s">
        <v>50</v>
      </c>
      <c r="C10" s="44">
        <v>191</v>
      </c>
      <c r="D10" s="45">
        <v>43</v>
      </c>
      <c r="E10" s="46">
        <v>244</v>
      </c>
      <c r="F10" s="47"/>
      <c r="G10" s="48"/>
      <c r="H10" s="49"/>
    </row>
    <row r="11" spans="1:8" ht="13.5" customHeight="1" x14ac:dyDescent="0.4">
      <c r="A11" s="42" t="s">
        <v>51</v>
      </c>
      <c r="B11" s="43" t="s">
        <v>52</v>
      </c>
      <c r="C11" s="44">
        <v>183</v>
      </c>
      <c r="D11" s="45">
        <v>174</v>
      </c>
      <c r="E11" s="46">
        <v>362</v>
      </c>
      <c r="F11" s="47"/>
      <c r="G11" s="48"/>
      <c r="H11" s="49"/>
    </row>
    <row r="12" spans="1:8" ht="13.5" customHeight="1" x14ac:dyDescent="0.4">
      <c r="A12" s="42" t="s">
        <v>53</v>
      </c>
      <c r="B12" s="43" t="s">
        <v>54</v>
      </c>
      <c r="C12" s="44">
        <v>146</v>
      </c>
      <c r="D12" s="45">
        <v>10</v>
      </c>
      <c r="E12" s="46">
        <v>159</v>
      </c>
      <c r="F12" s="47"/>
      <c r="G12" s="48"/>
      <c r="H12" s="49"/>
    </row>
    <row r="13" spans="1:8" ht="13.5" customHeight="1" x14ac:dyDescent="0.4">
      <c r="A13" s="42" t="s">
        <v>55</v>
      </c>
      <c r="B13" s="43" t="s">
        <v>56</v>
      </c>
      <c r="C13" s="44">
        <v>222</v>
      </c>
      <c r="D13" s="45">
        <v>259</v>
      </c>
      <c r="E13" s="46">
        <v>497</v>
      </c>
      <c r="F13" s="47"/>
      <c r="G13" s="48"/>
      <c r="H13" s="49"/>
    </row>
    <row r="14" spans="1:8" ht="13.5" customHeight="1" x14ac:dyDescent="0.4">
      <c r="A14" s="42" t="s">
        <v>57</v>
      </c>
      <c r="B14" s="43" t="s">
        <v>58</v>
      </c>
      <c r="C14" s="44">
        <v>126</v>
      </c>
      <c r="D14" s="45">
        <v>575</v>
      </c>
      <c r="E14" s="46">
        <v>701</v>
      </c>
      <c r="F14" s="47"/>
      <c r="G14" s="48"/>
      <c r="H14" s="49"/>
    </row>
    <row r="15" spans="1:8" ht="13.5" customHeight="1" x14ac:dyDescent="0.4">
      <c r="A15" s="42" t="s">
        <v>59</v>
      </c>
      <c r="B15" s="43" t="s">
        <v>60</v>
      </c>
      <c r="C15" s="44">
        <v>171</v>
      </c>
      <c r="D15" s="45">
        <v>114</v>
      </c>
      <c r="E15" s="46">
        <v>313</v>
      </c>
      <c r="F15" s="47"/>
      <c r="G15" s="48"/>
      <c r="H15" s="49"/>
    </row>
    <row r="16" spans="1:8" ht="13.5" customHeight="1" x14ac:dyDescent="0.4">
      <c r="A16" s="42" t="s">
        <v>61</v>
      </c>
      <c r="B16" s="43" t="s">
        <v>62</v>
      </c>
      <c r="C16" s="44">
        <v>208</v>
      </c>
      <c r="D16" s="45">
        <v>250</v>
      </c>
      <c r="E16" s="46">
        <v>478</v>
      </c>
      <c r="F16" s="47"/>
      <c r="G16" s="48"/>
      <c r="H16" s="49"/>
    </row>
    <row r="17" spans="1:8" ht="13.5" customHeight="1" x14ac:dyDescent="0.4">
      <c r="A17" s="42" t="s">
        <v>63</v>
      </c>
      <c r="B17" s="43" t="s">
        <v>64</v>
      </c>
      <c r="C17" s="44">
        <v>160</v>
      </c>
      <c r="D17" s="45">
        <v>483</v>
      </c>
      <c r="E17" s="46">
        <v>656</v>
      </c>
      <c r="F17" s="47"/>
      <c r="G17" s="48"/>
      <c r="H17" s="49"/>
    </row>
    <row r="18" spans="1:8" ht="13.5" customHeight="1" x14ac:dyDescent="0.4">
      <c r="A18" s="42" t="s">
        <v>65</v>
      </c>
      <c r="B18" s="43" t="s">
        <v>66</v>
      </c>
      <c r="C18" s="44">
        <v>133</v>
      </c>
      <c r="D18" s="45">
        <v>345</v>
      </c>
      <c r="E18" s="46">
        <v>483</v>
      </c>
      <c r="F18" s="47"/>
      <c r="G18" s="48"/>
      <c r="H18" s="49"/>
    </row>
    <row r="19" spans="1:8" ht="13.5" customHeight="1" x14ac:dyDescent="0.4">
      <c r="A19" s="42" t="s">
        <v>67</v>
      </c>
      <c r="B19" s="43" t="s">
        <v>68</v>
      </c>
      <c r="C19" s="44">
        <v>174</v>
      </c>
      <c r="D19" s="45">
        <v>396</v>
      </c>
      <c r="E19" s="46">
        <v>574</v>
      </c>
      <c r="F19" s="47"/>
      <c r="G19" s="48"/>
      <c r="H19" s="49"/>
    </row>
    <row r="20" spans="1:8" ht="13.5" customHeight="1" x14ac:dyDescent="0.4">
      <c r="A20" s="42" t="s">
        <v>69</v>
      </c>
      <c r="B20" s="43" t="s">
        <v>70</v>
      </c>
      <c r="C20" s="44">
        <v>192</v>
      </c>
      <c r="D20" s="45">
        <v>228</v>
      </c>
      <c r="E20" s="46">
        <v>420</v>
      </c>
      <c r="F20" s="47"/>
      <c r="G20" s="48"/>
      <c r="H20" s="49"/>
    </row>
    <row r="21" spans="1:8" ht="13.5" customHeight="1" x14ac:dyDescent="0.4">
      <c r="A21" s="42" t="s">
        <v>71</v>
      </c>
      <c r="B21" s="43" t="s">
        <v>72</v>
      </c>
      <c r="C21" s="44">
        <v>128</v>
      </c>
      <c r="D21" s="45">
        <v>311</v>
      </c>
      <c r="E21" s="46">
        <v>450</v>
      </c>
      <c r="F21" s="47"/>
      <c r="G21" s="48"/>
      <c r="H21" s="49"/>
    </row>
    <row r="22" spans="1:8" ht="13.5" customHeight="1" x14ac:dyDescent="0.4">
      <c r="A22" s="42" t="s">
        <v>73</v>
      </c>
      <c r="B22" s="43" t="s">
        <v>74</v>
      </c>
      <c r="C22" s="44">
        <v>162</v>
      </c>
      <c r="D22" s="45">
        <v>182</v>
      </c>
      <c r="E22" s="46">
        <v>350</v>
      </c>
      <c r="F22" s="47"/>
      <c r="G22" s="48"/>
      <c r="H22" s="49"/>
    </row>
    <row r="23" spans="1:8" ht="24" customHeight="1" x14ac:dyDescent="0.4">
      <c r="A23" s="42" t="s">
        <v>75</v>
      </c>
      <c r="B23" s="55" t="s">
        <v>305</v>
      </c>
      <c r="C23" s="44">
        <v>173</v>
      </c>
      <c r="D23" s="45">
        <v>189</v>
      </c>
      <c r="E23" s="46">
        <v>373</v>
      </c>
      <c r="F23" s="47"/>
      <c r="G23" s="48"/>
      <c r="H23" s="49"/>
    </row>
    <row r="24" spans="1:8" ht="13.5" customHeight="1" x14ac:dyDescent="0.4">
      <c r="A24" s="42" t="s">
        <v>76</v>
      </c>
      <c r="B24" s="43" t="s">
        <v>304</v>
      </c>
      <c r="C24" s="44">
        <v>109</v>
      </c>
      <c r="D24" s="45">
        <v>312</v>
      </c>
      <c r="E24" s="46">
        <v>425</v>
      </c>
      <c r="F24" s="47"/>
      <c r="G24" s="48"/>
      <c r="H24" s="49"/>
    </row>
    <row r="25" spans="1:8" ht="13.5" customHeight="1" x14ac:dyDescent="0.4">
      <c r="A25" s="42" t="s">
        <v>77</v>
      </c>
      <c r="B25" s="43" t="s">
        <v>42</v>
      </c>
      <c r="C25" s="44">
        <v>319</v>
      </c>
      <c r="D25" s="45">
        <v>203</v>
      </c>
      <c r="E25" s="46">
        <v>522</v>
      </c>
      <c r="F25" s="47"/>
      <c r="G25" s="48"/>
      <c r="H25" s="49"/>
    </row>
    <row r="26" spans="1:8" ht="13.5" customHeight="1" x14ac:dyDescent="0.4">
      <c r="A26" s="42" t="s">
        <v>78</v>
      </c>
      <c r="B26" s="43" t="s">
        <v>79</v>
      </c>
      <c r="C26" s="44">
        <v>344</v>
      </c>
      <c r="D26" s="45">
        <v>190</v>
      </c>
      <c r="E26" s="46">
        <v>534</v>
      </c>
      <c r="F26" s="47"/>
      <c r="G26" s="48"/>
      <c r="H26" s="49"/>
    </row>
    <row r="27" spans="1:8" ht="17.25" customHeight="1" x14ac:dyDescent="0.4">
      <c r="A27" s="50"/>
      <c r="B27" s="51" t="s">
        <v>80</v>
      </c>
      <c r="C27" s="52">
        <f t="shared" ref="C27:H27" si="0">SUM(C5:C26)</f>
        <v>4712</v>
      </c>
      <c r="D27" s="53">
        <f t="shared" si="0"/>
        <v>5144</v>
      </c>
      <c r="E27" s="54">
        <v>10034</v>
      </c>
      <c r="F27" s="52">
        <f t="shared" si="0"/>
        <v>0</v>
      </c>
      <c r="G27" s="53">
        <f t="shared" si="0"/>
        <v>0</v>
      </c>
      <c r="H27" s="54">
        <f t="shared" si="0"/>
        <v>0</v>
      </c>
    </row>
    <row r="28" spans="1:8" ht="21" customHeight="1" x14ac:dyDescent="0.4">
      <c r="A28" s="147" t="s">
        <v>81</v>
      </c>
      <c r="B28" s="147"/>
    </row>
    <row r="29" spans="1:8" ht="12.75" customHeight="1" x14ac:dyDescent="0.4">
      <c r="A29" s="18" t="s">
        <v>37</v>
      </c>
      <c r="B29" s="137" t="s">
        <v>38</v>
      </c>
      <c r="C29" s="139" t="s">
        <v>9</v>
      </c>
      <c r="D29" s="140"/>
      <c r="E29" s="141"/>
      <c r="F29" s="142" t="s">
        <v>39</v>
      </c>
      <c r="G29" s="143"/>
      <c r="H29" s="144"/>
    </row>
    <row r="30" spans="1:8" ht="12.75" customHeight="1" x14ac:dyDescent="0.4">
      <c r="A30" s="19" t="s">
        <v>40</v>
      </c>
      <c r="B30" s="138"/>
      <c r="C30" s="20" t="s">
        <v>12</v>
      </c>
      <c r="D30" s="21" t="s">
        <v>13</v>
      </c>
      <c r="E30" s="22" t="s">
        <v>14</v>
      </c>
      <c r="F30" s="23" t="s">
        <v>12</v>
      </c>
      <c r="G30" s="24" t="s">
        <v>13</v>
      </c>
      <c r="H30" s="25" t="s">
        <v>14</v>
      </c>
    </row>
    <row r="31" spans="1:8" ht="13.5" customHeight="1" x14ac:dyDescent="0.4">
      <c r="A31" s="42" t="s">
        <v>41</v>
      </c>
      <c r="B31" s="43" t="s">
        <v>82</v>
      </c>
      <c r="C31" s="44">
        <v>281</v>
      </c>
      <c r="D31" s="45">
        <v>200</v>
      </c>
      <c r="E31" s="46">
        <v>491</v>
      </c>
      <c r="F31" s="47"/>
      <c r="G31" s="48"/>
      <c r="H31" s="49"/>
    </row>
    <row r="32" spans="1:8" ht="13.5" customHeight="1" x14ac:dyDescent="0.4">
      <c r="A32" s="42" t="s">
        <v>43</v>
      </c>
      <c r="B32" s="43" t="s">
        <v>83</v>
      </c>
      <c r="C32" s="44">
        <v>215</v>
      </c>
      <c r="D32" s="45">
        <v>165</v>
      </c>
      <c r="E32" s="46">
        <v>385</v>
      </c>
      <c r="F32" s="47"/>
      <c r="G32" s="48"/>
      <c r="H32" s="49"/>
    </row>
    <row r="33" spans="1:8" ht="13.5" customHeight="1" x14ac:dyDescent="0.4">
      <c r="A33" s="42" t="s">
        <v>45</v>
      </c>
      <c r="B33" s="43" t="s">
        <v>84</v>
      </c>
      <c r="C33" s="44">
        <v>161</v>
      </c>
      <c r="D33" s="45">
        <v>142</v>
      </c>
      <c r="E33" s="46">
        <v>317</v>
      </c>
      <c r="F33" s="47"/>
      <c r="G33" s="48"/>
      <c r="H33" s="49"/>
    </row>
    <row r="34" spans="1:8" ht="13.5" customHeight="1" x14ac:dyDescent="0.4">
      <c r="A34" s="42" t="s">
        <v>46</v>
      </c>
      <c r="B34" s="43" t="s">
        <v>85</v>
      </c>
      <c r="C34" s="44">
        <v>362</v>
      </c>
      <c r="D34" s="45">
        <v>397</v>
      </c>
      <c r="E34" s="46">
        <v>784</v>
      </c>
      <c r="F34" s="47"/>
      <c r="G34" s="48"/>
      <c r="H34" s="49"/>
    </row>
    <row r="35" spans="1:8" ht="13.5" customHeight="1" x14ac:dyDescent="0.4">
      <c r="A35" s="42" t="s">
        <v>48</v>
      </c>
      <c r="B35" s="43" t="s">
        <v>86</v>
      </c>
      <c r="C35" s="44">
        <v>281</v>
      </c>
      <c r="D35" s="45">
        <v>288</v>
      </c>
      <c r="E35" s="46">
        <v>581</v>
      </c>
      <c r="F35" s="47"/>
      <c r="G35" s="48"/>
      <c r="H35" s="49"/>
    </row>
    <row r="36" spans="1:8" ht="13.5" customHeight="1" x14ac:dyDescent="0.4">
      <c r="A36" s="42" t="s">
        <v>49</v>
      </c>
      <c r="B36" s="43" t="s">
        <v>87</v>
      </c>
      <c r="C36" s="44">
        <v>243</v>
      </c>
      <c r="D36" s="45">
        <v>175</v>
      </c>
      <c r="E36" s="46">
        <v>428</v>
      </c>
      <c r="F36" s="47"/>
      <c r="G36" s="48"/>
      <c r="H36" s="49"/>
    </row>
    <row r="37" spans="1:8" ht="13.5" customHeight="1" x14ac:dyDescent="0.4">
      <c r="A37" s="42" t="s">
        <v>51</v>
      </c>
      <c r="B37" s="43" t="s">
        <v>88</v>
      </c>
      <c r="C37" s="44">
        <v>265</v>
      </c>
      <c r="D37" s="45">
        <v>378</v>
      </c>
      <c r="E37" s="46">
        <v>653</v>
      </c>
      <c r="F37" s="47"/>
      <c r="G37" s="48"/>
      <c r="H37" s="49"/>
    </row>
    <row r="38" spans="1:8" ht="13.5" customHeight="1" x14ac:dyDescent="0.4">
      <c r="A38" s="42" t="s">
        <v>53</v>
      </c>
      <c r="B38" s="43" t="s">
        <v>89</v>
      </c>
      <c r="C38" s="44">
        <v>196</v>
      </c>
      <c r="D38" s="45">
        <v>188</v>
      </c>
      <c r="E38" s="46">
        <v>405</v>
      </c>
      <c r="F38" s="47"/>
      <c r="G38" s="48"/>
      <c r="H38" s="49"/>
    </row>
    <row r="39" spans="1:8" ht="13.5" customHeight="1" x14ac:dyDescent="0.4">
      <c r="A39" s="42" t="s">
        <v>55</v>
      </c>
      <c r="B39" s="43" t="s">
        <v>90</v>
      </c>
      <c r="C39" s="44">
        <v>125</v>
      </c>
      <c r="D39" s="45">
        <v>243</v>
      </c>
      <c r="E39" s="46">
        <v>381</v>
      </c>
      <c r="F39" s="47"/>
      <c r="G39" s="48"/>
      <c r="H39" s="49"/>
    </row>
    <row r="40" spans="1:8" ht="13.5" customHeight="1" x14ac:dyDescent="0.4">
      <c r="A40" s="42" t="s">
        <v>57</v>
      </c>
      <c r="B40" s="43" t="s">
        <v>91</v>
      </c>
      <c r="C40" s="44">
        <v>115</v>
      </c>
      <c r="D40" s="45">
        <v>199</v>
      </c>
      <c r="E40" s="46">
        <v>318</v>
      </c>
      <c r="F40" s="47"/>
      <c r="G40" s="48"/>
      <c r="H40" s="49"/>
    </row>
    <row r="41" spans="1:8" ht="13.5" customHeight="1" x14ac:dyDescent="0.4">
      <c r="A41" s="42" t="s">
        <v>59</v>
      </c>
      <c r="B41" s="43" t="s">
        <v>92</v>
      </c>
      <c r="C41" s="44">
        <v>175</v>
      </c>
      <c r="D41" s="45">
        <v>118</v>
      </c>
      <c r="E41" s="46">
        <v>293</v>
      </c>
      <c r="F41" s="47"/>
      <c r="G41" s="48"/>
      <c r="H41" s="49"/>
    </row>
    <row r="42" spans="1:8" ht="13.5" customHeight="1" x14ac:dyDescent="0.4">
      <c r="A42" s="42" t="s">
        <v>61</v>
      </c>
      <c r="B42" s="43" t="s">
        <v>93</v>
      </c>
      <c r="C42" s="44">
        <v>71</v>
      </c>
      <c r="D42" s="45">
        <v>135</v>
      </c>
      <c r="E42" s="46">
        <v>217</v>
      </c>
      <c r="F42" s="47"/>
      <c r="G42" s="48"/>
      <c r="H42" s="49"/>
    </row>
    <row r="43" spans="1:8" ht="13.5" customHeight="1" x14ac:dyDescent="0.4">
      <c r="A43" s="42" t="s">
        <v>63</v>
      </c>
      <c r="B43" s="43" t="s">
        <v>94</v>
      </c>
      <c r="C43" s="44">
        <v>111</v>
      </c>
      <c r="D43" s="45">
        <v>117</v>
      </c>
      <c r="E43" s="46">
        <v>238</v>
      </c>
      <c r="F43" s="47"/>
      <c r="G43" s="48"/>
      <c r="H43" s="49"/>
    </row>
    <row r="44" spans="1:8" ht="13.5" customHeight="1" x14ac:dyDescent="0.4">
      <c r="A44" s="42" t="s">
        <v>65</v>
      </c>
      <c r="B44" s="43" t="s">
        <v>95</v>
      </c>
      <c r="C44" s="44">
        <v>142</v>
      </c>
      <c r="D44" s="45">
        <v>106</v>
      </c>
      <c r="E44" s="46">
        <v>261</v>
      </c>
      <c r="F44" s="47"/>
      <c r="G44" s="48"/>
      <c r="H44" s="49"/>
    </row>
    <row r="45" spans="1:8" ht="13.5" customHeight="1" x14ac:dyDescent="0.4">
      <c r="A45" s="42" t="s">
        <v>67</v>
      </c>
      <c r="B45" s="43" t="s">
        <v>96</v>
      </c>
      <c r="C45" s="44">
        <v>140</v>
      </c>
      <c r="D45" s="45">
        <v>72</v>
      </c>
      <c r="E45" s="46">
        <v>217</v>
      </c>
      <c r="F45" s="47"/>
      <c r="G45" s="48"/>
      <c r="H45" s="49"/>
    </row>
    <row r="46" spans="1:8" ht="13.5" customHeight="1" x14ac:dyDescent="0.4">
      <c r="A46" s="42" t="s">
        <v>69</v>
      </c>
      <c r="B46" s="43" t="s">
        <v>97</v>
      </c>
      <c r="C46" s="44">
        <v>136</v>
      </c>
      <c r="D46" s="45">
        <v>160</v>
      </c>
      <c r="E46" s="46">
        <v>303</v>
      </c>
      <c r="F46" s="47"/>
      <c r="G46" s="48"/>
      <c r="H46" s="49"/>
    </row>
    <row r="47" spans="1:8" ht="13.5" customHeight="1" x14ac:dyDescent="0.4">
      <c r="A47" s="42" t="s">
        <v>71</v>
      </c>
      <c r="B47" s="43" t="s">
        <v>98</v>
      </c>
      <c r="C47" s="44">
        <v>120</v>
      </c>
      <c r="D47" s="45">
        <v>181</v>
      </c>
      <c r="E47" s="46">
        <v>309</v>
      </c>
      <c r="F47" s="47"/>
      <c r="G47" s="48"/>
      <c r="H47" s="49"/>
    </row>
    <row r="48" spans="1:8" ht="13.5" customHeight="1" x14ac:dyDescent="0.4">
      <c r="A48" s="42" t="s">
        <v>73</v>
      </c>
      <c r="B48" s="43" t="s">
        <v>99</v>
      </c>
      <c r="C48" s="44">
        <v>160</v>
      </c>
      <c r="D48" s="45">
        <v>140</v>
      </c>
      <c r="E48" s="46">
        <v>304</v>
      </c>
      <c r="F48" s="47"/>
      <c r="G48" s="48"/>
      <c r="H48" s="49"/>
    </row>
    <row r="49" spans="1:8" ht="13.5" customHeight="1" x14ac:dyDescent="0.4">
      <c r="A49" s="42" t="s">
        <v>75</v>
      </c>
      <c r="B49" s="43" t="s">
        <v>100</v>
      </c>
      <c r="C49" s="44">
        <v>141</v>
      </c>
      <c r="D49" s="45">
        <v>194</v>
      </c>
      <c r="E49" s="46">
        <v>339</v>
      </c>
      <c r="F49" s="47"/>
      <c r="G49" s="48"/>
      <c r="H49" s="49"/>
    </row>
    <row r="50" spans="1:8" ht="17.25" customHeight="1" x14ac:dyDescent="0.4">
      <c r="A50" s="50"/>
      <c r="B50" s="56" t="s">
        <v>80</v>
      </c>
      <c r="C50" s="52">
        <f t="shared" ref="C50:H50" si="1">SUM(C31:C49)</f>
        <v>3440</v>
      </c>
      <c r="D50" s="53">
        <f t="shared" si="1"/>
        <v>3598</v>
      </c>
      <c r="E50" s="54">
        <f t="shared" si="1"/>
        <v>7224</v>
      </c>
      <c r="F50" s="52">
        <f t="shared" si="1"/>
        <v>0</v>
      </c>
      <c r="G50" s="53">
        <f t="shared" si="1"/>
        <v>0</v>
      </c>
      <c r="H50" s="54">
        <f t="shared" si="1"/>
        <v>0</v>
      </c>
    </row>
  </sheetData>
  <sheetProtection sheet="1" selectLockedCells="1"/>
  <mergeCells count="9">
    <mergeCell ref="B29:B30"/>
    <mergeCell ref="C29:E29"/>
    <mergeCell ref="F29:H29"/>
    <mergeCell ref="A2:B2"/>
    <mergeCell ref="A1:H1"/>
    <mergeCell ref="C3:E3"/>
    <mergeCell ref="F3:H3"/>
    <mergeCell ref="B3:B4"/>
    <mergeCell ref="A28:B28"/>
  </mergeCells>
  <phoneticPr fontId="1"/>
  <conditionalFormatting sqref="F5:H26">
    <cfRule type="cellIs" dxfId="25" priority="3" operator="greaterThan">
      <formula>C5</formula>
    </cfRule>
  </conditionalFormatting>
  <conditionalFormatting sqref="F31:H32">
    <cfRule type="cellIs" dxfId="24" priority="2" operator="greaterThan">
      <formula>C31</formula>
    </cfRule>
  </conditionalFormatting>
  <conditionalFormatting sqref="F33:H49">
    <cfRule type="cellIs" dxfId="23" priority="1" operator="greaterThan">
      <formula>C33</formula>
    </cfRule>
  </conditionalFormatting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5D2C3-5743-4445-A3B6-D9FA41E4DAE2}">
  <sheetPr codeName="Sheet5"/>
  <dimension ref="A1:H40"/>
  <sheetViews>
    <sheetView showZeros="0" zoomScale="90" zoomScaleNormal="90" workbookViewId="0">
      <selection activeCell="G14" sqref="G14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ht="20.25" customHeight="1" x14ac:dyDescent="0.4">
      <c r="A2" s="147" t="s">
        <v>101</v>
      </c>
      <c r="B2" s="147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ht="13.5" customHeight="1" x14ac:dyDescent="0.4">
      <c r="A5" s="42" t="s">
        <v>41</v>
      </c>
      <c r="B5" s="55" t="s">
        <v>102</v>
      </c>
      <c r="C5" s="44">
        <v>70</v>
      </c>
      <c r="D5" s="45">
        <v>282</v>
      </c>
      <c r="E5" s="46">
        <v>411</v>
      </c>
      <c r="F5" s="47"/>
      <c r="G5" s="48"/>
      <c r="H5" s="49"/>
    </row>
    <row r="6" spans="1:8" ht="13.5" customHeight="1" x14ac:dyDescent="0.4">
      <c r="A6" s="42" t="s">
        <v>43</v>
      </c>
      <c r="B6" s="55" t="s">
        <v>103</v>
      </c>
      <c r="C6" s="44">
        <v>117</v>
      </c>
      <c r="D6" s="45">
        <v>277</v>
      </c>
      <c r="E6" s="46">
        <v>413</v>
      </c>
      <c r="F6" s="47"/>
      <c r="G6" s="48"/>
      <c r="H6" s="49"/>
    </row>
    <row r="7" spans="1:8" ht="13.5" customHeight="1" x14ac:dyDescent="0.4">
      <c r="A7" s="42" t="s">
        <v>45</v>
      </c>
      <c r="B7" s="55" t="s">
        <v>104</v>
      </c>
      <c r="C7" s="44">
        <v>126</v>
      </c>
      <c r="D7" s="45">
        <v>289</v>
      </c>
      <c r="E7" s="46">
        <v>438</v>
      </c>
      <c r="F7" s="47"/>
      <c r="G7" s="48"/>
      <c r="H7" s="49"/>
    </row>
    <row r="8" spans="1:8" ht="13.5" customHeight="1" x14ac:dyDescent="0.4">
      <c r="A8" s="42" t="s">
        <v>46</v>
      </c>
      <c r="B8" s="55" t="s">
        <v>105</v>
      </c>
      <c r="C8" s="44">
        <v>153</v>
      </c>
      <c r="D8" s="45">
        <v>171</v>
      </c>
      <c r="E8" s="46">
        <v>326</v>
      </c>
      <c r="F8" s="47"/>
      <c r="G8" s="48"/>
      <c r="H8" s="49"/>
    </row>
    <row r="9" spans="1:8" ht="13.5" customHeight="1" x14ac:dyDescent="0.4">
      <c r="A9" s="42" t="s">
        <v>48</v>
      </c>
      <c r="B9" s="55" t="s">
        <v>106</v>
      </c>
      <c r="C9" s="44">
        <v>239</v>
      </c>
      <c r="D9" s="45">
        <v>289</v>
      </c>
      <c r="E9" s="46">
        <v>543</v>
      </c>
      <c r="F9" s="47"/>
      <c r="G9" s="48"/>
      <c r="H9" s="49"/>
    </row>
    <row r="10" spans="1:8" ht="13.5" customHeight="1" x14ac:dyDescent="0.4">
      <c r="A10" s="42" t="s">
        <v>49</v>
      </c>
      <c r="B10" s="55" t="s">
        <v>107</v>
      </c>
      <c r="C10" s="44">
        <v>121</v>
      </c>
      <c r="D10" s="45">
        <v>294</v>
      </c>
      <c r="E10" s="46">
        <v>415</v>
      </c>
      <c r="F10" s="47"/>
      <c r="G10" s="48"/>
      <c r="H10" s="49"/>
    </row>
    <row r="11" spans="1:8" ht="13.5" customHeight="1" x14ac:dyDescent="0.4">
      <c r="A11" s="42" t="s">
        <v>51</v>
      </c>
      <c r="B11" s="55" t="s">
        <v>108</v>
      </c>
      <c r="C11" s="44">
        <v>215</v>
      </c>
      <c r="D11" s="45">
        <v>159</v>
      </c>
      <c r="E11" s="46">
        <v>381</v>
      </c>
      <c r="F11" s="47"/>
      <c r="G11" s="48"/>
      <c r="H11" s="49"/>
    </row>
    <row r="12" spans="1:8" ht="13.5" customHeight="1" x14ac:dyDescent="0.4">
      <c r="A12" s="42" t="s">
        <v>53</v>
      </c>
      <c r="B12" s="55" t="s">
        <v>109</v>
      </c>
      <c r="C12" s="44">
        <v>245</v>
      </c>
      <c r="D12" s="45">
        <v>308</v>
      </c>
      <c r="E12" s="46">
        <v>553</v>
      </c>
      <c r="F12" s="47"/>
      <c r="G12" s="48"/>
      <c r="H12" s="49"/>
    </row>
    <row r="13" spans="1:8" ht="13.5" customHeight="1" x14ac:dyDescent="0.4">
      <c r="A13" s="42" t="s">
        <v>55</v>
      </c>
      <c r="B13" s="55" t="s">
        <v>110</v>
      </c>
      <c r="C13" s="44">
        <v>170</v>
      </c>
      <c r="D13" s="45">
        <v>145</v>
      </c>
      <c r="E13" s="46">
        <v>350</v>
      </c>
      <c r="F13" s="47"/>
      <c r="G13" s="48"/>
      <c r="H13" s="49"/>
    </row>
    <row r="14" spans="1:8" ht="24" x14ac:dyDescent="0.4">
      <c r="A14" s="42" t="s">
        <v>57</v>
      </c>
      <c r="B14" s="55" t="s">
        <v>334</v>
      </c>
      <c r="C14" s="44">
        <v>241</v>
      </c>
      <c r="D14" s="45">
        <v>492</v>
      </c>
      <c r="E14" s="46">
        <v>744</v>
      </c>
      <c r="F14" s="47"/>
      <c r="G14" s="48"/>
      <c r="H14" s="49"/>
    </row>
    <row r="15" spans="1:8" x14ac:dyDescent="0.4">
      <c r="A15" s="42" t="s">
        <v>59</v>
      </c>
      <c r="B15" s="55" t="s">
        <v>111</v>
      </c>
      <c r="C15" s="44">
        <v>168</v>
      </c>
      <c r="D15" s="45">
        <v>185</v>
      </c>
      <c r="E15" s="46">
        <v>388</v>
      </c>
      <c r="F15" s="47"/>
      <c r="G15" s="48"/>
      <c r="H15" s="49"/>
    </row>
    <row r="16" spans="1:8" x14ac:dyDescent="0.4">
      <c r="A16" s="42" t="s">
        <v>61</v>
      </c>
      <c r="B16" s="55" t="s">
        <v>112</v>
      </c>
      <c r="C16" s="44">
        <v>243</v>
      </c>
      <c r="D16" s="45">
        <v>149</v>
      </c>
      <c r="E16" s="46">
        <v>405</v>
      </c>
      <c r="F16" s="47"/>
      <c r="G16" s="48"/>
      <c r="H16" s="49"/>
    </row>
    <row r="17" spans="1:8" x14ac:dyDescent="0.4">
      <c r="A17" s="42" t="s">
        <v>63</v>
      </c>
      <c r="B17" s="55" t="s">
        <v>113</v>
      </c>
      <c r="C17" s="44">
        <v>191</v>
      </c>
      <c r="D17" s="45">
        <v>241</v>
      </c>
      <c r="E17" s="46">
        <v>433</v>
      </c>
      <c r="F17" s="47"/>
      <c r="G17" s="48"/>
      <c r="H17" s="49"/>
    </row>
    <row r="18" spans="1:8" ht="24" x14ac:dyDescent="0.4">
      <c r="A18" s="42" t="s">
        <v>65</v>
      </c>
      <c r="B18" s="55" t="s">
        <v>114</v>
      </c>
      <c r="C18" s="44">
        <v>255</v>
      </c>
      <c r="D18" s="45">
        <v>161</v>
      </c>
      <c r="E18" s="46">
        <v>501</v>
      </c>
      <c r="F18" s="47"/>
      <c r="G18" s="48"/>
      <c r="H18" s="49"/>
    </row>
    <row r="19" spans="1:8" x14ac:dyDescent="0.4">
      <c r="A19" s="42" t="s">
        <v>67</v>
      </c>
      <c r="B19" s="55" t="s">
        <v>115</v>
      </c>
      <c r="C19" s="44">
        <v>110</v>
      </c>
      <c r="D19" s="45">
        <v>271</v>
      </c>
      <c r="E19" s="46">
        <v>383</v>
      </c>
      <c r="F19" s="47"/>
      <c r="G19" s="48"/>
      <c r="H19" s="49"/>
    </row>
    <row r="20" spans="1:8" ht="17.25" customHeight="1" x14ac:dyDescent="0.4">
      <c r="A20" s="50"/>
      <c r="B20" s="56" t="s">
        <v>80</v>
      </c>
      <c r="C20" s="52">
        <f t="shared" ref="C20:E20" si="0">SUM(C5:C19)</f>
        <v>2664</v>
      </c>
      <c r="D20" s="53">
        <f t="shared" si="0"/>
        <v>3713</v>
      </c>
      <c r="E20" s="54">
        <f t="shared" si="0"/>
        <v>6684</v>
      </c>
      <c r="F20" s="52">
        <f>SUM(F5:F19)</f>
        <v>0</v>
      </c>
      <c r="G20" s="53">
        <f>SUM(G5:G19)</f>
        <v>0</v>
      </c>
      <c r="H20" s="54">
        <f>SUM(H5:H19)</f>
        <v>0</v>
      </c>
    </row>
    <row r="21" spans="1:8" ht="20.25" customHeight="1" x14ac:dyDescent="0.4">
      <c r="A21" s="147" t="s">
        <v>116</v>
      </c>
      <c r="B21" s="147"/>
    </row>
    <row r="22" spans="1:8" x14ac:dyDescent="0.4">
      <c r="A22" s="18" t="s">
        <v>37</v>
      </c>
      <c r="B22" s="137" t="s">
        <v>38</v>
      </c>
      <c r="C22" s="139" t="s">
        <v>9</v>
      </c>
      <c r="D22" s="140"/>
      <c r="E22" s="141"/>
      <c r="F22" s="142" t="s">
        <v>39</v>
      </c>
      <c r="G22" s="143"/>
      <c r="H22" s="144"/>
    </row>
    <row r="23" spans="1:8" x14ac:dyDescent="0.4">
      <c r="A23" s="19" t="s">
        <v>40</v>
      </c>
      <c r="B23" s="138"/>
      <c r="C23" s="20" t="s">
        <v>12</v>
      </c>
      <c r="D23" s="21" t="s">
        <v>13</v>
      </c>
      <c r="E23" s="22" t="s">
        <v>14</v>
      </c>
      <c r="F23" s="23" t="s">
        <v>12</v>
      </c>
      <c r="G23" s="24" t="s">
        <v>13</v>
      </c>
      <c r="H23" s="25" t="s">
        <v>14</v>
      </c>
    </row>
    <row r="24" spans="1:8" x14ac:dyDescent="0.4">
      <c r="A24" s="42" t="s">
        <v>41</v>
      </c>
      <c r="B24" s="55" t="s">
        <v>117</v>
      </c>
      <c r="C24" s="43">
        <v>115</v>
      </c>
      <c r="D24" s="43">
        <v>156</v>
      </c>
      <c r="E24" s="43">
        <v>294</v>
      </c>
      <c r="F24" s="57"/>
      <c r="G24" s="48"/>
      <c r="H24" s="49"/>
    </row>
    <row r="25" spans="1:8" x14ac:dyDescent="0.4">
      <c r="A25" s="42" t="s">
        <v>43</v>
      </c>
      <c r="B25" s="55" t="s">
        <v>118</v>
      </c>
      <c r="C25" s="43">
        <v>266</v>
      </c>
      <c r="D25" s="43">
        <v>491</v>
      </c>
      <c r="E25" s="43">
        <v>777</v>
      </c>
      <c r="F25" s="57"/>
      <c r="G25" s="48"/>
      <c r="H25" s="49"/>
    </row>
    <row r="26" spans="1:8" ht="24" x14ac:dyDescent="0.4">
      <c r="A26" s="42" t="s">
        <v>45</v>
      </c>
      <c r="B26" s="55" t="s">
        <v>331</v>
      </c>
      <c r="C26" s="43">
        <v>290</v>
      </c>
      <c r="D26" s="43">
        <v>281</v>
      </c>
      <c r="E26" s="43">
        <v>590</v>
      </c>
      <c r="F26" s="57"/>
      <c r="G26" s="48"/>
      <c r="H26" s="49"/>
    </row>
    <row r="27" spans="1:8" ht="24" x14ac:dyDescent="0.4">
      <c r="A27" s="42" t="s">
        <v>46</v>
      </c>
      <c r="B27" s="55" t="s">
        <v>119</v>
      </c>
      <c r="C27" s="43">
        <v>181</v>
      </c>
      <c r="D27" s="43">
        <v>198</v>
      </c>
      <c r="E27" s="43">
        <v>391</v>
      </c>
      <c r="F27" s="57"/>
      <c r="G27" s="48"/>
      <c r="H27" s="49"/>
    </row>
    <row r="28" spans="1:8" x14ac:dyDescent="0.4">
      <c r="A28" s="42" t="s">
        <v>48</v>
      </c>
      <c r="B28" s="55" t="s">
        <v>120</v>
      </c>
      <c r="C28" s="43">
        <v>175</v>
      </c>
      <c r="D28" s="43">
        <v>315</v>
      </c>
      <c r="E28" s="43">
        <v>507</v>
      </c>
      <c r="F28" s="57"/>
      <c r="G28" s="48"/>
      <c r="H28" s="49"/>
    </row>
    <row r="29" spans="1:8" x14ac:dyDescent="0.4">
      <c r="A29" s="42" t="s">
        <v>49</v>
      </c>
      <c r="B29" s="55" t="s">
        <v>121</v>
      </c>
      <c r="C29" s="43">
        <v>187</v>
      </c>
      <c r="D29" s="43">
        <v>42</v>
      </c>
      <c r="E29" s="43">
        <v>243</v>
      </c>
      <c r="F29" s="57"/>
      <c r="G29" s="48"/>
      <c r="H29" s="49"/>
    </row>
    <row r="30" spans="1:8" ht="24" x14ac:dyDescent="0.4">
      <c r="A30" s="42" t="s">
        <v>51</v>
      </c>
      <c r="B30" s="55" t="s">
        <v>122</v>
      </c>
      <c r="C30" s="43">
        <v>182</v>
      </c>
      <c r="D30" s="43">
        <v>318</v>
      </c>
      <c r="E30" s="43">
        <v>504</v>
      </c>
      <c r="F30" s="57"/>
      <c r="G30" s="48"/>
      <c r="H30" s="49"/>
    </row>
    <row r="31" spans="1:8" ht="24" x14ac:dyDescent="0.4">
      <c r="A31" s="42" t="s">
        <v>53</v>
      </c>
      <c r="B31" s="55" t="s">
        <v>123</v>
      </c>
      <c r="C31" s="43">
        <v>111</v>
      </c>
      <c r="D31" s="43">
        <v>171</v>
      </c>
      <c r="E31" s="43">
        <v>303</v>
      </c>
      <c r="F31" s="57"/>
      <c r="G31" s="48"/>
      <c r="H31" s="49"/>
    </row>
    <row r="32" spans="1:8" ht="30" customHeight="1" x14ac:dyDescent="0.4">
      <c r="A32" s="42" t="s">
        <v>55</v>
      </c>
      <c r="B32" s="55" t="s">
        <v>124</v>
      </c>
      <c r="C32" s="43">
        <v>117</v>
      </c>
      <c r="D32" s="43">
        <v>167</v>
      </c>
      <c r="E32" s="43">
        <v>297</v>
      </c>
      <c r="F32" s="57"/>
      <c r="G32" s="48"/>
      <c r="H32" s="49"/>
    </row>
    <row r="33" spans="1:8" ht="30" customHeight="1" x14ac:dyDescent="0.4">
      <c r="A33" s="42" t="s">
        <v>57</v>
      </c>
      <c r="B33" s="55" t="s">
        <v>125</v>
      </c>
      <c r="C33" s="43">
        <v>156</v>
      </c>
      <c r="D33" s="43">
        <v>503</v>
      </c>
      <c r="E33" s="43">
        <v>681</v>
      </c>
      <c r="F33" s="57"/>
      <c r="G33" s="48"/>
      <c r="H33" s="49"/>
    </row>
    <row r="34" spans="1:8" ht="30" customHeight="1" x14ac:dyDescent="0.4">
      <c r="A34" s="42" t="s">
        <v>59</v>
      </c>
      <c r="B34" s="55" t="s">
        <v>126</v>
      </c>
      <c r="C34" s="43">
        <v>175</v>
      </c>
      <c r="D34" s="43">
        <v>340</v>
      </c>
      <c r="E34" s="43">
        <v>541</v>
      </c>
      <c r="F34" s="57"/>
      <c r="G34" s="48"/>
      <c r="H34" s="49"/>
    </row>
    <row r="35" spans="1:8" ht="24" x14ac:dyDescent="0.4">
      <c r="A35" s="42" t="s">
        <v>61</v>
      </c>
      <c r="B35" s="55" t="s">
        <v>127</v>
      </c>
      <c r="C35" s="43">
        <v>164</v>
      </c>
      <c r="D35" s="43">
        <v>105</v>
      </c>
      <c r="E35" s="43">
        <v>269</v>
      </c>
      <c r="F35" s="57"/>
      <c r="G35" s="48"/>
      <c r="H35" s="49"/>
    </row>
    <row r="36" spans="1:8" x14ac:dyDescent="0.4">
      <c r="A36" s="42" t="s">
        <v>63</v>
      </c>
      <c r="B36" s="55" t="s">
        <v>128</v>
      </c>
      <c r="C36" s="43">
        <v>157</v>
      </c>
      <c r="D36" s="43">
        <v>189</v>
      </c>
      <c r="E36" s="43">
        <v>359</v>
      </c>
      <c r="F36" s="57"/>
      <c r="G36" s="48"/>
      <c r="H36" s="49"/>
    </row>
    <row r="37" spans="1:8" x14ac:dyDescent="0.4">
      <c r="A37" s="42" t="s">
        <v>65</v>
      </c>
      <c r="B37" s="55" t="s">
        <v>129</v>
      </c>
      <c r="C37" s="43">
        <v>274</v>
      </c>
      <c r="D37" s="43">
        <v>152</v>
      </c>
      <c r="E37" s="43">
        <v>432</v>
      </c>
      <c r="F37" s="57"/>
      <c r="G37" s="48"/>
      <c r="H37" s="49"/>
    </row>
    <row r="38" spans="1:8" x14ac:dyDescent="0.4">
      <c r="A38" s="42" t="s">
        <v>67</v>
      </c>
      <c r="B38" s="55" t="s">
        <v>130</v>
      </c>
      <c r="C38" s="43">
        <v>249</v>
      </c>
      <c r="D38" s="43">
        <v>157</v>
      </c>
      <c r="E38" s="43">
        <v>432</v>
      </c>
      <c r="F38" s="57"/>
      <c r="G38" s="48"/>
      <c r="H38" s="49"/>
    </row>
    <row r="39" spans="1:8" ht="24" x14ac:dyDescent="0.4">
      <c r="A39" s="42" t="s">
        <v>69</v>
      </c>
      <c r="B39" s="55" t="s">
        <v>131</v>
      </c>
      <c r="C39" s="43">
        <v>162</v>
      </c>
      <c r="D39" s="43">
        <v>356</v>
      </c>
      <c r="E39" s="43">
        <v>533</v>
      </c>
      <c r="F39" s="57"/>
      <c r="G39" s="48"/>
      <c r="H39" s="49"/>
    </row>
    <row r="40" spans="1:8" ht="18" customHeight="1" x14ac:dyDescent="0.4">
      <c r="A40" s="50"/>
      <c r="B40" s="56" t="s">
        <v>80</v>
      </c>
      <c r="C40" s="56">
        <f t="shared" ref="C40:H40" si="1">SUM(C24:C39)</f>
        <v>2961</v>
      </c>
      <c r="D40" s="56">
        <f t="shared" si="1"/>
        <v>3941</v>
      </c>
      <c r="E40" s="56">
        <f t="shared" si="1"/>
        <v>7153</v>
      </c>
      <c r="F40" s="56">
        <f>SUM(F24:F39)</f>
        <v>0</v>
      </c>
      <c r="G40" s="56">
        <f t="shared" si="1"/>
        <v>0</v>
      </c>
      <c r="H40" s="56">
        <f t="shared" si="1"/>
        <v>0</v>
      </c>
    </row>
  </sheetData>
  <sheetProtection sheet="1" selectLockedCells="1"/>
  <mergeCells count="9">
    <mergeCell ref="B22:B23"/>
    <mergeCell ref="C22:E22"/>
    <mergeCell ref="F22:H22"/>
    <mergeCell ref="A2:B2"/>
    <mergeCell ref="A1:H1"/>
    <mergeCell ref="C3:E3"/>
    <mergeCell ref="F3:H3"/>
    <mergeCell ref="B3:B4"/>
    <mergeCell ref="A21:B21"/>
  </mergeCells>
  <phoneticPr fontId="1"/>
  <conditionalFormatting sqref="F5:H19">
    <cfRule type="cellIs" dxfId="22" priority="2" operator="greaterThan">
      <formula>C5</formula>
    </cfRule>
  </conditionalFormatting>
  <conditionalFormatting sqref="F24:H39">
    <cfRule type="cellIs" dxfId="21" priority="1" operator="greaterThan">
      <formula>C24</formula>
    </cfRule>
  </conditionalFormatting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0866-5CF6-48D7-80D7-AED2480F0FAE}">
  <sheetPr codeName="Sheet7"/>
  <dimension ref="A1:H45"/>
  <sheetViews>
    <sheetView showZeros="0" topLeftCell="A5" zoomScale="90" zoomScaleNormal="90" workbookViewId="0">
      <selection activeCell="F5" sqref="F5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ht="18.75" x14ac:dyDescent="0.4">
      <c r="A2" s="147" t="s">
        <v>132</v>
      </c>
      <c r="B2" s="147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x14ac:dyDescent="0.4">
      <c r="A5" s="42" t="s">
        <v>41</v>
      </c>
      <c r="B5" s="43" t="s">
        <v>133</v>
      </c>
      <c r="C5" s="44">
        <v>110</v>
      </c>
      <c r="D5" s="45">
        <v>650</v>
      </c>
      <c r="E5" s="46">
        <v>789</v>
      </c>
      <c r="F5" s="47"/>
      <c r="G5" s="48"/>
      <c r="H5" s="49"/>
    </row>
    <row r="6" spans="1:8" ht="24" x14ac:dyDescent="0.4">
      <c r="A6" s="42" t="s">
        <v>43</v>
      </c>
      <c r="B6" s="55" t="s">
        <v>134</v>
      </c>
      <c r="C6" s="44">
        <v>153</v>
      </c>
      <c r="D6" s="45">
        <v>481</v>
      </c>
      <c r="E6" s="46">
        <v>649</v>
      </c>
      <c r="F6" s="47"/>
      <c r="G6" s="48"/>
      <c r="H6" s="49"/>
    </row>
    <row r="7" spans="1:8" x14ac:dyDescent="0.4">
      <c r="A7" s="42" t="s">
        <v>45</v>
      </c>
      <c r="B7" s="43" t="s">
        <v>306</v>
      </c>
      <c r="C7" s="44">
        <v>135</v>
      </c>
      <c r="D7" s="45">
        <v>339</v>
      </c>
      <c r="E7" s="46">
        <v>479</v>
      </c>
      <c r="F7" s="47"/>
      <c r="G7" s="48"/>
      <c r="H7" s="49"/>
    </row>
    <row r="8" spans="1:8" x14ac:dyDescent="0.4">
      <c r="A8" s="42" t="s">
        <v>46</v>
      </c>
      <c r="B8" s="43" t="s">
        <v>307</v>
      </c>
      <c r="C8" s="44">
        <v>164</v>
      </c>
      <c r="D8" s="45">
        <v>391</v>
      </c>
      <c r="E8" s="46">
        <v>563</v>
      </c>
      <c r="F8" s="47"/>
      <c r="G8" s="48"/>
      <c r="H8" s="49"/>
    </row>
    <row r="9" spans="1:8" x14ac:dyDescent="0.4">
      <c r="A9" s="42" t="s">
        <v>48</v>
      </c>
      <c r="B9" s="43" t="s">
        <v>308</v>
      </c>
      <c r="C9" s="44">
        <v>214</v>
      </c>
      <c r="D9" s="45">
        <v>289</v>
      </c>
      <c r="E9" s="46">
        <v>513</v>
      </c>
      <c r="F9" s="47"/>
      <c r="G9" s="48"/>
      <c r="H9" s="49"/>
    </row>
    <row r="10" spans="1:8" x14ac:dyDescent="0.4">
      <c r="A10" s="42" t="s">
        <v>49</v>
      </c>
      <c r="B10" s="43" t="s">
        <v>135</v>
      </c>
      <c r="C10" s="44">
        <v>146</v>
      </c>
      <c r="D10" s="45">
        <v>127</v>
      </c>
      <c r="E10" s="46">
        <v>294</v>
      </c>
      <c r="F10" s="47"/>
      <c r="G10" s="48"/>
      <c r="H10" s="49"/>
    </row>
    <row r="11" spans="1:8" x14ac:dyDescent="0.4">
      <c r="A11" s="42" t="s">
        <v>51</v>
      </c>
      <c r="B11" s="43" t="s">
        <v>136</v>
      </c>
      <c r="C11" s="44">
        <v>281</v>
      </c>
      <c r="D11" s="45">
        <v>555</v>
      </c>
      <c r="E11" s="46">
        <v>857</v>
      </c>
      <c r="F11" s="47"/>
      <c r="G11" s="48"/>
      <c r="H11" s="49"/>
    </row>
    <row r="12" spans="1:8" x14ac:dyDescent="0.4">
      <c r="A12" s="42" t="s">
        <v>53</v>
      </c>
      <c r="B12" s="43" t="s">
        <v>309</v>
      </c>
      <c r="C12" s="44">
        <v>145</v>
      </c>
      <c r="D12" s="45">
        <v>459</v>
      </c>
      <c r="E12" s="46">
        <v>609</v>
      </c>
      <c r="F12" s="47"/>
      <c r="G12" s="48"/>
      <c r="H12" s="49"/>
    </row>
    <row r="13" spans="1:8" x14ac:dyDescent="0.4">
      <c r="A13" s="42" t="s">
        <v>55</v>
      </c>
      <c r="B13" s="43" t="s">
        <v>310</v>
      </c>
      <c r="C13" s="44">
        <v>166</v>
      </c>
      <c r="D13" s="45">
        <v>272</v>
      </c>
      <c r="E13" s="46">
        <v>443</v>
      </c>
      <c r="F13" s="47"/>
      <c r="G13" s="48"/>
      <c r="H13" s="49"/>
    </row>
    <row r="14" spans="1:8" x14ac:dyDescent="0.4">
      <c r="A14" s="42" t="s">
        <v>57</v>
      </c>
      <c r="B14" s="43" t="s">
        <v>137</v>
      </c>
      <c r="C14" s="44">
        <v>261</v>
      </c>
      <c r="D14" s="45">
        <v>369</v>
      </c>
      <c r="E14" s="46">
        <v>636</v>
      </c>
      <c r="F14" s="47"/>
      <c r="G14" s="48"/>
      <c r="H14" s="49"/>
    </row>
    <row r="15" spans="1:8" x14ac:dyDescent="0.4">
      <c r="A15" s="42" t="s">
        <v>59</v>
      </c>
      <c r="B15" s="43" t="s">
        <v>138</v>
      </c>
      <c r="C15" s="44">
        <v>117</v>
      </c>
      <c r="D15" s="45">
        <v>315</v>
      </c>
      <c r="E15" s="46">
        <v>446</v>
      </c>
      <c r="F15" s="47"/>
      <c r="G15" s="48"/>
      <c r="H15" s="49"/>
    </row>
    <row r="16" spans="1:8" x14ac:dyDescent="0.4">
      <c r="A16" s="42" t="s">
        <v>61</v>
      </c>
      <c r="B16" s="43" t="s">
        <v>139</v>
      </c>
      <c r="C16" s="44">
        <v>57</v>
      </c>
      <c r="D16" s="45">
        <v>394</v>
      </c>
      <c r="E16" s="46">
        <v>451</v>
      </c>
      <c r="F16" s="47"/>
      <c r="G16" s="48"/>
      <c r="H16" s="49"/>
    </row>
    <row r="17" spans="1:8" x14ac:dyDescent="0.4">
      <c r="A17" s="42" t="s">
        <v>63</v>
      </c>
      <c r="B17" s="43" t="s">
        <v>311</v>
      </c>
      <c r="C17" s="44">
        <v>135</v>
      </c>
      <c r="D17" s="45">
        <v>128</v>
      </c>
      <c r="E17" s="46">
        <v>281</v>
      </c>
      <c r="F17" s="47"/>
      <c r="G17" s="48"/>
      <c r="H17" s="49"/>
    </row>
    <row r="18" spans="1:8" x14ac:dyDescent="0.4">
      <c r="A18" s="42" t="s">
        <v>65</v>
      </c>
      <c r="B18" s="43" t="s">
        <v>312</v>
      </c>
      <c r="C18" s="44">
        <v>205</v>
      </c>
      <c r="D18" s="45">
        <v>48</v>
      </c>
      <c r="E18" s="46">
        <v>263</v>
      </c>
      <c r="F18" s="47"/>
      <c r="G18" s="48"/>
      <c r="H18" s="49"/>
    </row>
    <row r="19" spans="1:8" x14ac:dyDescent="0.4">
      <c r="A19" s="42" t="s">
        <v>67</v>
      </c>
      <c r="B19" s="43" t="s">
        <v>140</v>
      </c>
      <c r="C19" s="44">
        <v>106</v>
      </c>
      <c r="D19" s="45">
        <v>126</v>
      </c>
      <c r="E19" s="46">
        <v>232</v>
      </c>
      <c r="F19" s="47"/>
      <c r="G19" s="48"/>
      <c r="H19" s="49"/>
    </row>
    <row r="20" spans="1:8" ht="17.25" customHeight="1" x14ac:dyDescent="0.4">
      <c r="A20" s="50"/>
      <c r="B20" s="56" t="s">
        <v>80</v>
      </c>
      <c r="C20" s="52">
        <f t="shared" ref="C20:E20" si="0">SUM(C5:C19)</f>
        <v>2395</v>
      </c>
      <c r="D20" s="53">
        <f t="shared" si="0"/>
        <v>4943</v>
      </c>
      <c r="E20" s="54">
        <f t="shared" si="0"/>
        <v>7505</v>
      </c>
      <c r="F20" s="52">
        <f>SUM(F5:F19)</f>
        <v>0</v>
      </c>
      <c r="G20" s="53">
        <f>SUM(G5:G19)</f>
        <v>0</v>
      </c>
      <c r="H20" s="54">
        <f>SUM(H5:H19)</f>
        <v>0</v>
      </c>
    </row>
    <row r="21" spans="1:8" ht="18.75" x14ac:dyDescent="0.4">
      <c r="A21" s="147" t="s">
        <v>141</v>
      </c>
      <c r="B21" s="147"/>
    </row>
    <row r="22" spans="1:8" x14ac:dyDescent="0.4">
      <c r="A22" s="18" t="s">
        <v>37</v>
      </c>
      <c r="B22" s="137" t="s">
        <v>38</v>
      </c>
      <c r="C22" s="139" t="s">
        <v>9</v>
      </c>
      <c r="D22" s="140"/>
      <c r="E22" s="141"/>
      <c r="F22" s="142" t="s">
        <v>39</v>
      </c>
      <c r="G22" s="143"/>
      <c r="H22" s="144"/>
    </row>
    <row r="23" spans="1:8" x14ac:dyDescent="0.4">
      <c r="A23" s="19" t="s">
        <v>40</v>
      </c>
      <c r="B23" s="138"/>
      <c r="C23" s="20" t="s">
        <v>12</v>
      </c>
      <c r="D23" s="21" t="s">
        <v>13</v>
      </c>
      <c r="E23" s="22" t="s">
        <v>14</v>
      </c>
      <c r="F23" s="23" t="s">
        <v>12</v>
      </c>
      <c r="G23" s="24" t="s">
        <v>13</v>
      </c>
      <c r="H23" s="25" t="s">
        <v>14</v>
      </c>
    </row>
    <row r="24" spans="1:8" x14ac:dyDescent="0.4">
      <c r="A24" s="42" t="s">
        <v>41</v>
      </c>
      <c r="B24" s="43" t="s">
        <v>313</v>
      </c>
      <c r="C24" s="44">
        <v>80</v>
      </c>
      <c r="D24" s="45">
        <v>166</v>
      </c>
      <c r="E24" s="46">
        <v>251</v>
      </c>
      <c r="F24" s="47"/>
      <c r="G24" s="48"/>
      <c r="H24" s="49"/>
    </row>
    <row r="25" spans="1:8" x14ac:dyDescent="0.4">
      <c r="A25" s="42" t="s">
        <v>43</v>
      </c>
      <c r="B25" s="43" t="s">
        <v>314</v>
      </c>
      <c r="C25" s="44">
        <v>146</v>
      </c>
      <c r="D25" s="45">
        <v>185</v>
      </c>
      <c r="E25" s="46">
        <v>341</v>
      </c>
      <c r="F25" s="47"/>
      <c r="G25" s="48"/>
      <c r="H25" s="49"/>
    </row>
    <row r="26" spans="1:8" x14ac:dyDescent="0.4">
      <c r="A26" s="42" t="s">
        <v>45</v>
      </c>
      <c r="B26" s="43" t="s">
        <v>142</v>
      </c>
      <c r="C26" s="44">
        <v>194</v>
      </c>
      <c r="D26" s="45">
        <v>75</v>
      </c>
      <c r="E26" s="46">
        <v>283</v>
      </c>
      <c r="F26" s="47"/>
      <c r="G26" s="48"/>
      <c r="H26" s="49"/>
    </row>
    <row r="27" spans="1:8" x14ac:dyDescent="0.4">
      <c r="A27" s="42" t="s">
        <v>46</v>
      </c>
      <c r="B27" s="43" t="s">
        <v>143</v>
      </c>
      <c r="C27" s="44">
        <v>143</v>
      </c>
      <c r="D27" s="45">
        <v>334</v>
      </c>
      <c r="E27" s="46">
        <v>489</v>
      </c>
      <c r="F27" s="47"/>
      <c r="G27" s="48"/>
      <c r="H27" s="49"/>
    </row>
    <row r="28" spans="1:8" x14ac:dyDescent="0.4">
      <c r="A28" s="42" t="s">
        <v>48</v>
      </c>
      <c r="B28" s="43" t="s">
        <v>315</v>
      </c>
      <c r="C28" s="44">
        <v>152</v>
      </c>
      <c r="D28" s="45">
        <v>253</v>
      </c>
      <c r="E28" s="46">
        <v>445</v>
      </c>
      <c r="F28" s="47"/>
      <c r="G28" s="48"/>
      <c r="H28" s="49"/>
    </row>
    <row r="29" spans="1:8" x14ac:dyDescent="0.4">
      <c r="A29" s="42" t="s">
        <v>49</v>
      </c>
      <c r="B29" s="43" t="s">
        <v>316</v>
      </c>
      <c r="C29" s="44">
        <v>159</v>
      </c>
      <c r="D29" s="45">
        <v>190</v>
      </c>
      <c r="E29" s="46">
        <v>374</v>
      </c>
      <c r="F29" s="47"/>
      <c r="G29" s="48"/>
      <c r="H29" s="49"/>
    </row>
    <row r="30" spans="1:8" x14ac:dyDescent="0.4">
      <c r="A30" s="42" t="s">
        <v>51</v>
      </c>
      <c r="B30" s="43" t="s">
        <v>144</v>
      </c>
      <c r="C30" s="44">
        <v>80</v>
      </c>
      <c r="D30" s="45">
        <v>124</v>
      </c>
      <c r="E30" s="46">
        <v>209</v>
      </c>
      <c r="F30" s="47"/>
      <c r="G30" s="48"/>
      <c r="H30" s="49"/>
    </row>
    <row r="31" spans="1:8" x14ac:dyDescent="0.4">
      <c r="A31" s="42" t="s">
        <v>53</v>
      </c>
      <c r="B31" s="43" t="s">
        <v>317</v>
      </c>
      <c r="C31" s="44">
        <v>116</v>
      </c>
      <c r="D31" s="45">
        <v>297</v>
      </c>
      <c r="E31" s="46">
        <v>414</v>
      </c>
      <c r="F31" s="47"/>
      <c r="G31" s="48"/>
      <c r="H31" s="49"/>
    </row>
    <row r="32" spans="1:8" x14ac:dyDescent="0.4">
      <c r="A32" s="42" t="s">
        <v>55</v>
      </c>
      <c r="B32" s="43" t="s">
        <v>318</v>
      </c>
      <c r="C32" s="44">
        <v>14</v>
      </c>
      <c r="D32" s="45">
        <v>338</v>
      </c>
      <c r="E32" s="46">
        <v>355</v>
      </c>
      <c r="F32" s="47"/>
      <c r="G32" s="48"/>
      <c r="H32" s="49"/>
    </row>
    <row r="33" spans="1:8" x14ac:dyDescent="0.4">
      <c r="A33" s="42" t="s">
        <v>57</v>
      </c>
      <c r="B33" s="43" t="s">
        <v>319</v>
      </c>
      <c r="C33" s="44">
        <v>260</v>
      </c>
      <c r="D33" s="45">
        <v>203</v>
      </c>
      <c r="E33" s="46">
        <v>473</v>
      </c>
      <c r="F33" s="47"/>
      <c r="G33" s="48"/>
      <c r="H33" s="49"/>
    </row>
    <row r="34" spans="1:8" x14ac:dyDescent="0.4">
      <c r="A34" s="42" t="s">
        <v>59</v>
      </c>
      <c r="B34" s="43" t="s">
        <v>320</v>
      </c>
      <c r="C34" s="44">
        <v>132</v>
      </c>
      <c r="D34" s="45">
        <v>194</v>
      </c>
      <c r="E34" s="46">
        <v>346</v>
      </c>
      <c r="F34" s="47"/>
      <c r="G34" s="48"/>
      <c r="H34" s="49"/>
    </row>
    <row r="35" spans="1:8" x14ac:dyDescent="0.4">
      <c r="A35" s="42" t="s">
        <v>61</v>
      </c>
      <c r="B35" s="43" t="s">
        <v>145</v>
      </c>
      <c r="C35" s="44">
        <v>64</v>
      </c>
      <c r="D35" s="45">
        <v>315</v>
      </c>
      <c r="E35" s="46">
        <v>387</v>
      </c>
      <c r="F35" s="47"/>
      <c r="G35" s="48"/>
      <c r="H35" s="49"/>
    </row>
    <row r="36" spans="1:8" ht="24" x14ac:dyDescent="0.4">
      <c r="A36" s="42" t="s">
        <v>63</v>
      </c>
      <c r="B36" s="55" t="s">
        <v>321</v>
      </c>
      <c r="C36" s="44">
        <v>164</v>
      </c>
      <c r="D36" s="45">
        <v>152</v>
      </c>
      <c r="E36" s="46">
        <v>340</v>
      </c>
      <c r="F36" s="47"/>
      <c r="G36" s="48"/>
      <c r="H36" s="49"/>
    </row>
    <row r="37" spans="1:8" x14ac:dyDescent="0.4">
      <c r="A37" s="42" t="s">
        <v>65</v>
      </c>
      <c r="B37" s="43" t="s">
        <v>322</v>
      </c>
      <c r="C37" s="44">
        <v>261</v>
      </c>
      <c r="D37" s="45">
        <v>274</v>
      </c>
      <c r="E37" s="46">
        <v>558</v>
      </c>
      <c r="F37" s="47"/>
      <c r="G37" s="48"/>
      <c r="H37" s="49"/>
    </row>
    <row r="38" spans="1:8" x14ac:dyDescent="0.4">
      <c r="A38" s="42" t="s">
        <v>67</v>
      </c>
      <c r="B38" s="43" t="s">
        <v>323</v>
      </c>
      <c r="C38" s="44">
        <v>207</v>
      </c>
      <c r="D38" s="45">
        <v>170</v>
      </c>
      <c r="E38" s="46">
        <v>394</v>
      </c>
      <c r="F38" s="47"/>
      <c r="G38" s="48"/>
      <c r="H38" s="49"/>
    </row>
    <row r="39" spans="1:8" ht="24" x14ac:dyDescent="0.4">
      <c r="A39" s="42" t="s">
        <v>69</v>
      </c>
      <c r="B39" s="55" t="s">
        <v>324</v>
      </c>
      <c r="C39" s="44">
        <v>283</v>
      </c>
      <c r="D39" s="45">
        <v>125</v>
      </c>
      <c r="E39" s="46">
        <v>417</v>
      </c>
      <c r="F39" s="47"/>
      <c r="G39" s="48"/>
      <c r="H39" s="49"/>
    </row>
    <row r="40" spans="1:8" ht="24" x14ac:dyDescent="0.4">
      <c r="A40" s="42" t="s">
        <v>71</v>
      </c>
      <c r="B40" s="55" t="s">
        <v>325</v>
      </c>
      <c r="C40" s="44">
        <v>294</v>
      </c>
      <c r="D40" s="45">
        <v>139</v>
      </c>
      <c r="E40" s="46">
        <v>442</v>
      </c>
      <c r="F40" s="47"/>
      <c r="G40" s="48"/>
      <c r="H40" s="49"/>
    </row>
    <row r="41" spans="1:8" x14ac:dyDescent="0.4">
      <c r="A41" s="42" t="s">
        <v>73</v>
      </c>
      <c r="B41" s="43" t="s">
        <v>326</v>
      </c>
      <c r="C41" s="44">
        <v>243</v>
      </c>
      <c r="D41" s="45">
        <v>45</v>
      </c>
      <c r="E41" s="46">
        <v>295</v>
      </c>
      <c r="F41" s="47"/>
      <c r="G41" s="48"/>
      <c r="H41" s="49"/>
    </row>
    <row r="42" spans="1:8" x14ac:dyDescent="0.4">
      <c r="A42" s="42" t="s">
        <v>75</v>
      </c>
      <c r="B42" s="43" t="s">
        <v>146</v>
      </c>
      <c r="C42" s="44">
        <v>342</v>
      </c>
      <c r="D42" s="45">
        <v>113</v>
      </c>
      <c r="E42" s="46">
        <v>462</v>
      </c>
      <c r="F42" s="47"/>
      <c r="G42" s="48"/>
      <c r="H42" s="49"/>
    </row>
    <row r="43" spans="1:8" ht="24" x14ac:dyDescent="0.4">
      <c r="A43" s="42" t="s">
        <v>76</v>
      </c>
      <c r="B43" s="55" t="s">
        <v>327</v>
      </c>
      <c r="C43" s="44">
        <v>226</v>
      </c>
      <c r="D43" s="45">
        <v>308</v>
      </c>
      <c r="E43" s="46">
        <v>539</v>
      </c>
      <c r="F43" s="47"/>
      <c r="G43" s="48"/>
      <c r="H43" s="49"/>
    </row>
    <row r="44" spans="1:8" x14ac:dyDescent="0.4">
      <c r="A44" s="42" t="s">
        <v>77</v>
      </c>
      <c r="B44" s="43" t="s">
        <v>147</v>
      </c>
      <c r="C44" s="44">
        <v>174</v>
      </c>
      <c r="D44" s="45">
        <v>91</v>
      </c>
      <c r="E44" s="46">
        <v>281</v>
      </c>
      <c r="F44" s="47"/>
      <c r="G44" s="48"/>
      <c r="H44" s="49"/>
    </row>
    <row r="45" spans="1:8" ht="17.25" customHeight="1" x14ac:dyDescent="0.4">
      <c r="A45" s="50"/>
      <c r="B45" s="56" t="s">
        <v>80</v>
      </c>
      <c r="C45" s="52">
        <f t="shared" ref="C45:H45" si="1">SUM(C24:C44)</f>
        <v>3734</v>
      </c>
      <c r="D45" s="53">
        <f t="shared" si="1"/>
        <v>4091</v>
      </c>
      <c r="E45" s="54">
        <f t="shared" si="1"/>
        <v>8095</v>
      </c>
      <c r="F45" s="52">
        <f>SUM(F24:F44)</f>
        <v>0</v>
      </c>
      <c r="G45" s="53">
        <f t="shared" si="1"/>
        <v>0</v>
      </c>
      <c r="H45" s="54">
        <f t="shared" si="1"/>
        <v>0</v>
      </c>
    </row>
  </sheetData>
  <sheetProtection sheet="1" selectLockedCells="1"/>
  <mergeCells count="9">
    <mergeCell ref="B22:B23"/>
    <mergeCell ref="C22:E22"/>
    <mergeCell ref="F22:H22"/>
    <mergeCell ref="A2:B2"/>
    <mergeCell ref="A1:H1"/>
    <mergeCell ref="C3:E3"/>
    <mergeCell ref="F3:H3"/>
    <mergeCell ref="B3:B4"/>
    <mergeCell ref="A21:B21"/>
  </mergeCells>
  <phoneticPr fontId="1"/>
  <conditionalFormatting sqref="F5:H19">
    <cfRule type="cellIs" dxfId="20" priority="3" operator="greaterThan">
      <formula>C5</formula>
    </cfRule>
  </conditionalFormatting>
  <conditionalFormatting sqref="F24:H44">
    <cfRule type="cellIs" dxfId="19" priority="1" operator="greaterThan">
      <formula>C24</formula>
    </cfRule>
  </conditionalFormatting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D0E0C-AD68-4561-B2C4-557B5F70F6FD}">
  <sheetPr codeName="Sheet9"/>
  <dimension ref="A1:H27"/>
  <sheetViews>
    <sheetView showZeros="0" zoomScale="90" zoomScaleNormal="90" workbookViewId="0">
      <pane ySplit="4" topLeftCell="A5" activePane="bottomLeft" state="frozen"/>
      <selection pane="bottomLeft" activeCell="H13" sqref="H13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ht="18.75" x14ac:dyDescent="0.4">
      <c r="A2" s="147" t="s">
        <v>148</v>
      </c>
      <c r="B2" s="147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ht="39" customHeight="1" x14ac:dyDescent="0.4">
      <c r="A5" s="42" t="s">
        <v>41</v>
      </c>
      <c r="B5" s="55" t="s">
        <v>149</v>
      </c>
      <c r="C5" s="44">
        <v>156</v>
      </c>
      <c r="D5" s="45">
        <v>339</v>
      </c>
      <c r="E5" s="46">
        <v>585</v>
      </c>
      <c r="F5" s="47"/>
      <c r="G5" s="48"/>
      <c r="H5" s="49"/>
    </row>
    <row r="6" spans="1:8" ht="39" customHeight="1" x14ac:dyDescent="0.4">
      <c r="A6" s="42" t="s">
        <v>43</v>
      </c>
      <c r="B6" s="55" t="s">
        <v>150</v>
      </c>
      <c r="C6" s="44">
        <v>16</v>
      </c>
      <c r="D6" s="45">
        <v>52</v>
      </c>
      <c r="E6" s="46">
        <v>364</v>
      </c>
      <c r="F6" s="47"/>
      <c r="G6" s="48"/>
      <c r="H6" s="49"/>
    </row>
    <row r="7" spans="1:8" ht="39" customHeight="1" x14ac:dyDescent="0.4">
      <c r="A7" s="42" t="s">
        <v>45</v>
      </c>
      <c r="B7" s="55" t="s">
        <v>151</v>
      </c>
      <c r="C7" s="44">
        <v>91</v>
      </c>
      <c r="D7" s="45">
        <v>120</v>
      </c>
      <c r="E7" s="46">
        <v>240</v>
      </c>
      <c r="F7" s="47"/>
      <c r="G7" s="48"/>
      <c r="H7" s="49"/>
    </row>
    <row r="8" spans="1:8" ht="27" customHeight="1" x14ac:dyDescent="0.4">
      <c r="A8" s="42" t="s">
        <v>46</v>
      </c>
      <c r="B8" s="55" t="s">
        <v>152</v>
      </c>
      <c r="C8" s="44">
        <v>57</v>
      </c>
      <c r="D8" s="45">
        <v>128</v>
      </c>
      <c r="E8" s="46">
        <v>252</v>
      </c>
      <c r="F8" s="47"/>
      <c r="G8" s="48"/>
      <c r="H8" s="49"/>
    </row>
    <row r="9" spans="1:8" x14ac:dyDescent="0.4">
      <c r="A9" s="42" t="s">
        <v>48</v>
      </c>
      <c r="B9" s="55" t="s">
        <v>153</v>
      </c>
      <c r="C9" s="44">
        <v>32</v>
      </c>
      <c r="D9" s="45">
        <v>67</v>
      </c>
      <c r="E9" s="46">
        <v>163</v>
      </c>
      <c r="F9" s="47"/>
      <c r="G9" s="48"/>
      <c r="H9" s="49"/>
    </row>
    <row r="10" spans="1:8" ht="27" customHeight="1" x14ac:dyDescent="0.4">
      <c r="A10" s="42" t="s">
        <v>49</v>
      </c>
      <c r="B10" s="55" t="s">
        <v>154</v>
      </c>
      <c r="C10" s="44">
        <v>42</v>
      </c>
      <c r="D10" s="45">
        <v>229</v>
      </c>
      <c r="E10" s="46">
        <v>299</v>
      </c>
      <c r="F10" s="47"/>
      <c r="G10" s="48"/>
      <c r="H10" s="49"/>
    </row>
    <row r="11" spans="1:8" ht="27" customHeight="1" x14ac:dyDescent="0.4">
      <c r="A11" s="42" t="s">
        <v>51</v>
      </c>
      <c r="B11" s="55" t="s">
        <v>155</v>
      </c>
      <c r="C11" s="44">
        <v>164</v>
      </c>
      <c r="D11" s="45">
        <v>104</v>
      </c>
      <c r="E11" s="46">
        <v>336</v>
      </c>
      <c r="F11" s="47"/>
      <c r="G11" s="48"/>
      <c r="H11" s="49"/>
    </row>
    <row r="12" spans="1:8" ht="27" customHeight="1" x14ac:dyDescent="0.4">
      <c r="A12" s="42" t="s">
        <v>53</v>
      </c>
      <c r="B12" s="55" t="s">
        <v>156</v>
      </c>
      <c r="C12" s="44">
        <v>202</v>
      </c>
      <c r="D12" s="45">
        <v>275</v>
      </c>
      <c r="E12" s="46">
        <v>487</v>
      </c>
      <c r="F12" s="47"/>
      <c r="G12" s="48"/>
      <c r="H12" s="49"/>
    </row>
    <row r="13" spans="1:8" ht="39" customHeight="1" x14ac:dyDescent="0.4">
      <c r="A13" s="42" t="s">
        <v>55</v>
      </c>
      <c r="B13" s="55" t="s">
        <v>157</v>
      </c>
      <c r="C13" s="44">
        <v>205</v>
      </c>
      <c r="D13" s="45">
        <v>231</v>
      </c>
      <c r="E13" s="46">
        <v>511</v>
      </c>
      <c r="F13" s="47"/>
      <c r="G13" s="48"/>
      <c r="H13" s="49"/>
    </row>
    <row r="14" spans="1:8" ht="26.25" customHeight="1" x14ac:dyDescent="0.4">
      <c r="A14" s="42" t="s">
        <v>57</v>
      </c>
      <c r="B14" s="55" t="s">
        <v>158</v>
      </c>
      <c r="C14" s="44">
        <v>177</v>
      </c>
      <c r="D14" s="45">
        <v>322</v>
      </c>
      <c r="E14" s="46">
        <v>513</v>
      </c>
      <c r="F14" s="47"/>
      <c r="G14" s="48"/>
      <c r="H14" s="49"/>
    </row>
    <row r="15" spans="1:8" x14ac:dyDescent="0.4">
      <c r="A15" s="42" t="s">
        <v>59</v>
      </c>
      <c r="B15" s="55" t="s">
        <v>159</v>
      </c>
      <c r="C15" s="44">
        <v>136</v>
      </c>
      <c r="D15" s="45">
        <v>113</v>
      </c>
      <c r="E15" s="46">
        <v>250</v>
      </c>
      <c r="F15" s="47"/>
      <c r="G15" s="48"/>
      <c r="H15" s="49"/>
    </row>
    <row r="16" spans="1:8" ht="27" customHeight="1" x14ac:dyDescent="0.4">
      <c r="A16" s="42" t="s">
        <v>61</v>
      </c>
      <c r="B16" s="55" t="s">
        <v>160</v>
      </c>
      <c r="C16" s="44">
        <v>222</v>
      </c>
      <c r="D16" s="45">
        <v>302</v>
      </c>
      <c r="E16" s="46">
        <v>532</v>
      </c>
      <c r="F16" s="47"/>
      <c r="G16" s="48"/>
      <c r="H16" s="49"/>
    </row>
    <row r="17" spans="1:8" ht="27" customHeight="1" x14ac:dyDescent="0.4">
      <c r="A17" s="42" t="s">
        <v>63</v>
      </c>
      <c r="B17" s="55" t="s">
        <v>161</v>
      </c>
      <c r="C17" s="44">
        <v>66</v>
      </c>
      <c r="D17" s="45">
        <v>115</v>
      </c>
      <c r="E17" s="46">
        <v>196</v>
      </c>
      <c r="F17" s="47"/>
      <c r="G17" s="48"/>
      <c r="H17" s="49"/>
    </row>
    <row r="18" spans="1:8" ht="27" customHeight="1" x14ac:dyDescent="0.4">
      <c r="A18" s="42" t="s">
        <v>65</v>
      </c>
      <c r="B18" s="55" t="s">
        <v>162</v>
      </c>
      <c r="C18" s="44">
        <v>184</v>
      </c>
      <c r="D18" s="45">
        <v>128</v>
      </c>
      <c r="E18" s="46">
        <v>325</v>
      </c>
      <c r="F18" s="47"/>
      <c r="G18" s="48"/>
      <c r="H18" s="49"/>
    </row>
    <row r="19" spans="1:8" ht="27" customHeight="1" x14ac:dyDescent="0.4">
      <c r="A19" s="42" t="s">
        <v>67</v>
      </c>
      <c r="B19" s="55" t="s">
        <v>163</v>
      </c>
      <c r="C19" s="44">
        <v>129</v>
      </c>
      <c r="D19" s="45">
        <v>444</v>
      </c>
      <c r="E19" s="46">
        <v>635</v>
      </c>
      <c r="F19" s="47"/>
      <c r="G19" s="48"/>
      <c r="H19" s="49"/>
    </row>
    <row r="20" spans="1:8" x14ac:dyDescent="0.4">
      <c r="A20" s="42" t="s">
        <v>69</v>
      </c>
      <c r="B20" s="55" t="s">
        <v>164</v>
      </c>
      <c r="C20" s="44">
        <v>97</v>
      </c>
      <c r="D20" s="45">
        <v>256</v>
      </c>
      <c r="E20" s="46">
        <v>409</v>
      </c>
      <c r="F20" s="47"/>
      <c r="G20" s="48"/>
      <c r="H20" s="49"/>
    </row>
    <row r="21" spans="1:8" x14ac:dyDescent="0.4">
      <c r="A21" s="42" t="s">
        <v>71</v>
      </c>
      <c r="B21" s="55" t="s">
        <v>165</v>
      </c>
      <c r="C21" s="44">
        <v>76</v>
      </c>
      <c r="D21" s="45">
        <v>150</v>
      </c>
      <c r="E21" s="46">
        <v>324</v>
      </c>
      <c r="F21" s="47"/>
      <c r="G21" s="48"/>
      <c r="H21" s="49"/>
    </row>
    <row r="22" spans="1:8" ht="26.25" customHeight="1" x14ac:dyDescent="0.4">
      <c r="A22" s="42" t="s">
        <v>73</v>
      </c>
      <c r="B22" s="55" t="s">
        <v>288</v>
      </c>
      <c r="C22" s="44">
        <v>62</v>
      </c>
      <c r="D22" s="45">
        <v>256</v>
      </c>
      <c r="E22" s="46">
        <v>482</v>
      </c>
      <c r="F22" s="47"/>
      <c r="G22" s="48"/>
      <c r="H22" s="49"/>
    </row>
    <row r="23" spans="1:8" ht="26.25" customHeight="1" x14ac:dyDescent="0.4">
      <c r="A23" s="42" t="s">
        <v>75</v>
      </c>
      <c r="B23" s="55" t="s">
        <v>166</v>
      </c>
      <c r="C23" s="44">
        <v>91</v>
      </c>
      <c r="D23" s="45">
        <v>36</v>
      </c>
      <c r="E23" s="46">
        <v>270</v>
      </c>
      <c r="F23" s="47"/>
      <c r="G23" s="48"/>
      <c r="H23" s="49"/>
    </row>
    <row r="24" spans="1:8" ht="26.25" customHeight="1" x14ac:dyDescent="0.4">
      <c r="A24" s="42" t="s">
        <v>76</v>
      </c>
      <c r="B24" s="55" t="s">
        <v>167</v>
      </c>
      <c r="C24" s="44">
        <v>60</v>
      </c>
      <c r="D24" s="45">
        <v>170</v>
      </c>
      <c r="E24" s="46">
        <v>811</v>
      </c>
      <c r="F24" s="47"/>
      <c r="G24" s="48"/>
      <c r="H24" s="49"/>
    </row>
    <row r="25" spans="1:8" ht="26.25" customHeight="1" x14ac:dyDescent="0.4">
      <c r="A25" s="42" t="s">
        <v>77</v>
      </c>
      <c r="B25" s="55" t="s">
        <v>168</v>
      </c>
      <c r="C25" s="44">
        <v>107</v>
      </c>
      <c r="D25" s="45">
        <v>303</v>
      </c>
      <c r="E25" s="46">
        <v>440</v>
      </c>
      <c r="F25" s="47"/>
      <c r="G25" s="48"/>
      <c r="H25" s="49"/>
    </row>
    <row r="26" spans="1:8" ht="39" customHeight="1" x14ac:dyDescent="0.4">
      <c r="A26" s="42" t="s">
        <v>78</v>
      </c>
      <c r="B26" s="55" t="s">
        <v>169</v>
      </c>
      <c r="C26" s="44">
        <v>168</v>
      </c>
      <c r="D26" s="45">
        <v>343</v>
      </c>
      <c r="E26" s="46">
        <v>522</v>
      </c>
      <c r="F26" s="47"/>
      <c r="G26" s="48"/>
      <c r="H26" s="49"/>
    </row>
    <row r="27" spans="1:8" ht="17.25" customHeight="1" x14ac:dyDescent="0.4">
      <c r="A27" s="50"/>
      <c r="B27" s="56" t="s">
        <v>80</v>
      </c>
      <c r="C27" s="52">
        <f t="shared" ref="C27:H27" si="0">SUM(C5:C26)</f>
        <v>2540</v>
      </c>
      <c r="D27" s="53">
        <f t="shared" si="0"/>
        <v>4483</v>
      </c>
      <c r="E27" s="54">
        <f t="shared" si="0"/>
        <v>8946</v>
      </c>
      <c r="F27" s="52">
        <f>SUM(F5:F26)</f>
        <v>0</v>
      </c>
      <c r="G27" s="53">
        <f t="shared" si="0"/>
        <v>0</v>
      </c>
      <c r="H27" s="54">
        <f t="shared" si="0"/>
        <v>0</v>
      </c>
    </row>
  </sheetData>
  <sheetProtection sheet="1" selectLockedCells="1"/>
  <mergeCells count="5">
    <mergeCell ref="A2:B2"/>
    <mergeCell ref="A1:H1"/>
    <mergeCell ref="C3:E3"/>
    <mergeCell ref="F3:H3"/>
    <mergeCell ref="B3:B4"/>
  </mergeCells>
  <phoneticPr fontId="1"/>
  <conditionalFormatting sqref="F5:H26">
    <cfRule type="cellIs" dxfId="18" priority="1" operator="greaterThan">
      <formula>C5</formula>
    </cfRule>
  </conditionalFormatting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F20-3C03-4D3D-9831-2142182BF803}">
  <sheetPr codeName="Sheet10"/>
  <dimension ref="A1:H22"/>
  <sheetViews>
    <sheetView showZeros="0" zoomScale="90" zoomScaleNormal="90" workbookViewId="0">
      <pane ySplit="4" topLeftCell="A5" activePane="bottomLeft" state="frozen"/>
      <selection pane="bottomLeft" activeCell="F5" sqref="F5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x14ac:dyDescent="0.4">
      <c r="A1" s="148" t="s">
        <v>287</v>
      </c>
      <c r="B1" s="148"/>
      <c r="C1" s="148"/>
      <c r="D1" s="148"/>
      <c r="E1" s="148"/>
      <c r="F1" s="148"/>
      <c r="G1" s="148"/>
      <c r="H1" s="148"/>
    </row>
    <row r="2" spans="1:8" ht="18.75" x14ac:dyDescent="0.4">
      <c r="A2" s="147" t="s">
        <v>170</v>
      </c>
      <c r="B2" s="147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x14ac:dyDescent="0.4">
      <c r="A5" s="42" t="s">
        <v>41</v>
      </c>
      <c r="B5" s="43" t="s">
        <v>171</v>
      </c>
      <c r="C5" s="44">
        <v>120</v>
      </c>
      <c r="D5" s="45">
        <v>297</v>
      </c>
      <c r="E5" s="46">
        <v>492</v>
      </c>
      <c r="F5" s="47"/>
      <c r="G5" s="48"/>
      <c r="H5" s="49"/>
    </row>
    <row r="6" spans="1:8" x14ac:dyDescent="0.4">
      <c r="A6" s="42" t="s">
        <v>43</v>
      </c>
      <c r="B6" s="43" t="s">
        <v>172</v>
      </c>
      <c r="C6" s="44">
        <v>128</v>
      </c>
      <c r="D6" s="45">
        <v>123</v>
      </c>
      <c r="E6" s="46">
        <v>304</v>
      </c>
      <c r="F6" s="47"/>
      <c r="G6" s="48"/>
      <c r="H6" s="49"/>
    </row>
    <row r="7" spans="1:8" x14ac:dyDescent="0.4">
      <c r="A7" s="42" t="s">
        <v>45</v>
      </c>
      <c r="B7" s="43" t="s">
        <v>173</v>
      </c>
      <c r="C7" s="44">
        <v>115</v>
      </c>
      <c r="D7" s="45">
        <v>114</v>
      </c>
      <c r="E7" s="46">
        <v>269</v>
      </c>
      <c r="F7" s="47"/>
      <c r="G7" s="48"/>
      <c r="H7" s="49"/>
    </row>
    <row r="8" spans="1:8" x14ac:dyDescent="0.4">
      <c r="A8" s="42" t="s">
        <v>46</v>
      </c>
      <c r="B8" s="43" t="s">
        <v>174</v>
      </c>
      <c r="C8" s="44">
        <v>135</v>
      </c>
      <c r="D8" s="45">
        <v>48</v>
      </c>
      <c r="E8" s="46">
        <v>193</v>
      </c>
      <c r="F8" s="47"/>
      <c r="G8" s="48"/>
      <c r="H8" s="49"/>
    </row>
    <row r="9" spans="1:8" ht="27" customHeight="1" x14ac:dyDescent="0.4">
      <c r="A9" s="42" t="s">
        <v>48</v>
      </c>
      <c r="B9" s="55" t="s">
        <v>175</v>
      </c>
      <c r="C9" s="44">
        <v>210</v>
      </c>
      <c r="D9" s="45">
        <v>222</v>
      </c>
      <c r="E9" s="46">
        <v>444</v>
      </c>
      <c r="F9" s="47"/>
      <c r="G9" s="48"/>
      <c r="H9" s="49"/>
    </row>
    <row r="10" spans="1:8" x14ac:dyDescent="0.4">
      <c r="A10" s="42" t="s">
        <v>49</v>
      </c>
      <c r="B10" s="43" t="s">
        <v>176</v>
      </c>
      <c r="C10" s="44">
        <v>146</v>
      </c>
      <c r="D10" s="45">
        <v>412</v>
      </c>
      <c r="E10" s="46">
        <v>577</v>
      </c>
      <c r="F10" s="47"/>
      <c r="G10" s="48"/>
      <c r="H10" s="49"/>
    </row>
    <row r="11" spans="1:8" x14ac:dyDescent="0.4">
      <c r="A11" s="42" t="s">
        <v>51</v>
      </c>
      <c r="B11" s="43" t="s">
        <v>177</v>
      </c>
      <c r="C11" s="44">
        <v>82</v>
      </c>
      <c r="D11" s="45">
        <v>247</v>
      </c>
      <c r="E11" s="46">
        <v>357</v>
      </c>
      <c r="F11" s="47"/>
      <c r="G11" s="48"/>
      <c r="H11" s="49"/>
    </row>
    <row r="12" spans="1:8" ht="27" customHeight="1" x14ac:dyDescent="0.4">
      <c r="A12" s="42" t="s">
        <v>53</v>
      </c>
      <c r="B12" s="55" t="s">
        <v>178</v>
      </c>
      <c r="C12" s="44">
        <v>101</v>
      </c>
      <c r="D12" s="45">
        <v>419</v>
      </c>
      <c r="E12" s="46">
        <v>582</v>
      </c>
      <c r="F12" s="47"/>
      <c r="G12" s="48"/>
      <c r="H12" s="49"/>
    </row>
    <row r="13" spans="1:8" x14ac:dyDescent="0.4">
      <c r="A13" s="42" t="s">
        <v>55</v>
      </c>
      <c r="B13" s="43" t="s">
        <v>179</v>
      </c>
      <c r="C13" s="44">
        <v>211</v>
      </c>
      <c r="D13" s="45">
        <v>279</v>
      </c>
      <c r="E13" s="46">
        <v>500</v>
      </c>
      <c r="F13" s="47"/>
      <c r="G13" s="48"/>
      <c r="H13" s="49"/>
    </row>
    <row r="14" spans="1:8" x14ac:dyDescent="0.4">
      <c r="A14" s="42" t="s">
        <v>57</v>
      </c>
      <c r="B14" s="43" t="s">
        <v>180</v>
      </c>
      <c r="C14" s="44">
        <v>130</v>
      </c>
      <c r="D14" s="45">
        <v>523</v>
      </c>
      <c r="E14" s="46">
        <v>659</v>
      </c>
      <c r="F14" s="47"/>
      <c r="G14" s="48"/>
      <c r="H14" s="49"/>
    </row>
    <row r="15" spans="1:8" x14ac:dyDescent="0.4">
      <c r="A15" s="42" t="s">
        <v>59</v>
      </c>
      <c r="B15" s="43" t="s">
        <v>181</v>
      </c>
      <c r="C15" s="44">
        <v>288</v>
      </c>
      <c r="D15" s="45">
        <v>374</v>
      </c>
      <c r="E15" s="46">
        <v>664</v>
      </c>
      <c r="F15" s="47"/>
      <c r="G15" s="48"/>
      <c r="H15" s="49"/>
    </row>
    <row r="16" spans="1:8" x14ac:dyDescent="0.4">
      <c r="A16" s="42" t="s">
        <v>61</v>
      </c>
      <c r="B16" s="43" t="s">
        <v>328</v>
      </c>
      <c r="C16" s="44">
        <v>161</v>
      </c>
      <c r="D16" s="45">
        <v>264</v>
      </c>
      <c r="E16" s="46">
        <v>454</v>
      </c>
      <c r="F16" s="47"/>
      <c r="G16" s="48"/>
      <c r="H16" s="49"/>
    </row>
    <row r="17" spans="1:8" ht="27" customHeight="1" x14ac:dyDescent="0.4">
      <c r="A17" s="42" t="s">
        <v>63</v>
      </c>
      <c r="B17" s="55" t="s">
        <v>182</v>
      </c>
      <c r="C17" s="44">
        <v>235</v>
      </c>
      <c r="D17" s="45">
        <v>435</v>
      </c>
      <c r="E17" s="46">
        <v>674</v>
      </c>
      <c r="F17" s="47"/>
      <c r="G17" s="48"/>
      <c r="H17" s="49"/>
    </row>
    <row r="18" spans="1:8" ht="24" x14ac:dyDescent="0.4">
      <c r="A18" s="42" t="s">
        <v>65</v>
      </c>
      <c r="B18" s="55" t="s">
        <v>183</v>
      </c>
      <c r="C18" s="44">
        <v>258</v>
      </c>
      <c r="D18" s="45">
        <v>365</v>
      </c>
      <c r="E18" s="46">
        <v>648</v>
      </c>
      <c r="F18" s="47"/>
      <c r="G18" s="48"/>
      <c r="H18" s="49"/>
    </row>
    <row r="19" spans="1:8" x14ac:dyDescent="0.4">
      <c r="A19" s="42" t="s">
        <v>67</v>
      </c>
      <c r="B19" s="43" t="s">
        <v>184</v>
      </c>
      <c r="C19" s="44">
        <v>63</v>
      </c>
      <c r="D19" s="45">
        <v>783</v>
      </c>
      <c r="E19" s="46">
        <v>862</v>
      </c>
      <c r="F19" s="47"/>
      <c r="G19" s="48"/>
      <c r="H19" s="49"/>
    </row>
    <row r="20" spans="1:8" x14ac:dyDescent="0.4">
      <c r="A20" s="42" t="s">
        <v>69</v>
      </c>
      <c r="B20" s="43" t="s">
        <v>185</v>
      </c>
      <c r="C20" s="44">
        <v>387</v>
      </c>
      <c r="D20" s="45">
        <v>307</v>
      </c>
      <c r="E20" s="46">
        <v>699</v>
      </c>
      <c r="F20" s="47"/>
      <c r="G20" s="48"/>
      <c r="H20" s="49"/>
    </row>
    <row r="21" spans="1:8" x14ac:dyDescent="0.4">
      <c r="A21" s="42" t="s">
        <v>71</v>
      </c>
      <c r="B21" s="43" t="s">
        <v>186</v>
      </c>
      <c r="C21" s="44">
        <v>20</v>
      </c>
      <c r="D21" s="45">
        <v>643</v>
      </c>
      <c r="E21" s="46">
        <v>668</v>
      </c>
      <c r="F21" s="47"/>
      <c r="G21" s="48"/>
      <c r="H21" s="49"/>
    </row>
    <row r="22" spans="1:8" ht="17.25" customHeight="1" x14ac:dyDescent="0.4">
      <c r="A22" s="50"/>
      <c r="B22" s="56" t="s">
        <v>80</v>
      </c>
      <c r="C22" s="52">
        <f t="shared" ref="C22:H22" si="0">SUM(C5:C21)</f>
        <v>2790</v>
      </c>
      <c r="D22" s="53">
        <f t="shared" si="0"/>
        <v>5855</v>
      </c>
      <c r="E22" s="54">
        <f t="shared" si="0"/>
        <v>9046</v>
      </c>
      <c r="F22" s="52">
        <f t="shared" si="0"/>
        <v>0</v>
      </c>
      <c r="G22" s="53">
        <f t="shared" si="0"/>
        <v>0</v>
      </c>
      <c r="H22" s="54">
        <f t="shared" si="0"/>
        <v>0</v>
      </c>
    </row>
  </sheetData>
  <sheetProtection sheet="1" selectLockedCells="1"/>
  <mergeCells count="5">
    <mergeCell ref="A2:B2"/>
    <mergeCell ref="A1:H1"/>
    <mergeCell ref="C3:E3"/>
    <mergeCell ref="F3:H3"/>
    <mergeCell ref="B3:B4"/>
  </mergeCells>
  <phoneticPr fontId="1"/>
  <conditionalFormatting sqref="F5:H21">
    <cfRule type="cellIs" dxfId="17" priority="2" operator="greaterThan">
      <formula>C5</formula>
    </cfRule>
  </conditionalFormatting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6F96-5C47-452E-8534-AC1C6AE53FDE}">
  <sheetPr codeName="Sheet11"/>
  <dimension ref="A1:H31"/>
  <sheetViews>
    <sheetView showZeros="0" zoomScale="90" zoomScaleNormal="90" workbookViewId="0">
      <pane ySplit="4" topLeftCell="A5" activePane="bottomLeft" state="frozen"/>
      <selection pane="bottomLeft" activeCell="F5" sqref="F5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ht="18.75" x14ac:dyDescent="0.4">
      <c r="A2" s="147" t="s">
        <v>187</v>
      </c>
      <c r="B2" s="147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x14ac:dyDescent="0.4">
      <c r="A5" s="42" t="s">
        <v>41</v>
      </c>
      <c r="B5" s="55" t="s">
        <v>188</v>
      </c>
      <c r="C5" s="44">
        <v>328</v>
      </c>
      <c r="D5" s="45">
        <v>95</v>
      </c>
      <c r="E5" s="46">
        <v>425</v>
      </c>
      <c r="F5" s="47"/>
      <c r="G5" s="48"/>
      <c r="H5" s="49"/>
    </row>
    <row r="6" spans="1:8" ht="24" x14ac:dyDescent="0.4">
      <c r="A6" s="42" t="s">
        <v>43</v>
      </c>
      <c r="B6" s="55" t="s">
        <v>189</v>
      </c>
      <c r="C6" s="44">
        <v>302</v>
      </c>
      <c r="D6" s="45">
        <v>212</v>
      </c>
      <c r="E6" s="46">
        <v>524</v>
      </c>
      <c r="F6" s="47"/>
      <c r="G6" s="48"/>
      <c r="H6" s="49"/>
    </row>
    <row r="7" spans="1:8" ht="24" x14ac:dyDescent="0.4">
      <c r="A7" s="42" t="s">
        <v>45</v>
      </c>
      <c r="B7" s="55" t="s">
        <v>190</v>
      </c>
      <c r="C7" s="44">
        <v>160</v>
      </c>
      <c r="D7" s="45">
        <v>109</v>
      </c>
      <c r="E7" s="46">
        <v>284</v>
      </c>
      <c r="F7" s="47"/>
      <c r="G7" s="48"/>
      <c r="H7" s="49"/>
    </row>
    <row r="8" spans="1:8" ht="24" x14ac:dyDescent="0.4">
      <c r="A8" s="42" t="s">
        <v>46</v>
      </c>
      <c r="B8" s="55" t="s">
        <v>191</v>
      </c>
      <c r="C8" s="44">
        <v>138</v>
      </c>
      <c r="D8" s="45">
        <v>45</v>
      </c>
      <c r="E8" s="46">
        <v>197</v>
      </c>
      <c r="F8" s="47"/>
      <c r="G8" s="48"/>
      <c r="H8" s="49"/>
    </row>
    <row r="9" spans="1:8" ht="15" customHeight="1" x14ac:dyDescent="0.4">
      <c r="A9" s="42" t="s">
        <v>48</v>
      </c>
      <c r="B9" s="55" t="s">
        <v>192</v>
      </c>
      <c r="C9" s="44">
        <v>250</v>
      </c>
      <c r="D9" s="45">
        <v>173</v>
      </c>
      <c r="E9" s="46">
        <v>433</v>
      </c>
      <c r="F9" s="47"/>
      <c r="G9" s="48"/>
      <c r="H9" s="49"/>
    </row>
    <row r="10" spans="1:8" ht="15" customHeight="1" x14ac:dyDescent="0.4">
      <c r="A10" s="42" t="s">
        <v>49</v>
      </c>
      <c r="B10" s="55" t="s">
        <v>193</v>
      </c>
      <c r="C10" s="44">
        <v>301</v>
      </c>
      <c r="D10" s="45">
        <v>158</v>
      </c>
      <c r="E10" s="46">
        <v>467</v>
      </c>
      <c r="F10" s="47"/>
      <c r="G10" s="48"/>
      <c r="H10" s="49"/>
    </row>
    <row r="11" spans="1:8" ht="15" customHeight="1" x14ac:dyDescent="0.4">
      <c r="A11" s="42" t="s">
        <v>51</v>
      </c>
      <c r="B11" s="55" t="s">
        <v>194</v>
      </c>
      <c r="C11" s="44">
        <v>78</v>
      </c>
      <c r="D11" s="45">
        <v>118</v>
      </c>
      <c r="E11" s="46">
        <v>217</v>
      </c>
      <c r="F11" s="47"/>
      <c r="G11" s="48"/>
      <c r="H11" s="49"/>
    </row>
    <row r="12" spans="1:8" ht="15" customHeight="1" x14ac:dyDescent="0.4">
      <c r="A12" s="42" t="s">
        <v>53</v>
      </c>
      <c r="B12" s="55" t="s">
        <v>195</v>
      </c>
      <c r="C12" s="44">
        <v>330</v>
      </c>
      <c r="D12" s="45">
        <v>46</v>
      </c>
      <c r="E12" s="46">
        <v>386</v>
      </c>
      <c r="F12" s="47"/>
      <c r="G12" s="48"/>
      <c r="H12" s="49"/>
    </row>
    <row r="13" spans="1:8" ht="15" customHeight="1" x14ac:dyDescent="0.4">
      <c r="A13" s="42" t="s">
        <v>55</v>
      </c>
      <c r="B13" s="55" t="s">
        <v>196</v>
      </c>
      <c r="C13" s="44">
        <v>470</v>
      </c>
      <c r="D13" s="45">
        <v>175</v>
      </c>
      <c r="E13" s="46">
        <v>664</v>
      </c>
      <c r="F13" s="47"/>
      <c r="G13" s="48"/>
      <c r="H13" s="49"/>
    </row>
    <row r="14" spans="1:8" ht="15" customHeight="1" x14ac:dyDescent="0.4">
      <c r="A14" s="42" t="s">
        <v>59</v>
      </c>
      <c r="B14" s="55" t="s">
        <v>197</v>
      </c>
      <c r="C14" s="44">
        <v>376</v>
      </c>
      <c r="D14" s="45">
        <v>134</v>
      </c>
      <c r="E14" s="46">
        <v>518</v>
      </c>
      <c r="F14" s="47"/>
      <c r="G14" s="48"/>
      <c r="H14" s="49"/>
    </row>
    <row r="15" spans="1:8" ht="15" customHeight="1" x14ac:dyDescent="0.4">
      <c r="A15" s="42" t="s">
        <v>61</v>
      </c>
      <c r="B15" s="55" t="s">
        <v>198</v>
      </c>
      <c r="C15" s="44">
        <v>296</v>
      </c>
      <c r="D15" s="45">
        <v>245</v>
      </c>
      <c r="E15" s="46">
        <v>541</v>
      </c>
      <c r="F15" s="47"/>
      <c r="G15" s="48"/>
      <c r="H15" s="49"/>
    </row>
    <row r="16" spans="1:8" ht="15" customHeight="1" x14ac:dyDescent="0.4">
      <c r="A16" s="42" t="s">
        <v>63</v>
      </c>
      <c r="B16" s="55" t="s">
        <v>199</v>
      </c>
      <c r="C16" s="44">
        <v>592</v>
      </c>
      <c r="D16" s="45">
        <v>202</v>
      </c>
      <c r="E16" s="46">
        <v>807</v>
      </c>
      <c r="F16" s="47"/>
      <c r="G16" s="48"/>
      <c r="H16" s="49"/>
    </row>
    <row r="17" spans="1:8" ht="15" customHeight="1" x14ac:dyDescent="0.4">
      <c r="A17" s="42" t="s">
        <v>65</v>
      </c>
      <c r="B17" s="55" t="s">
        <v>200</v>
      </c>
      <c r="C17" s="44">
        <v>272</v>
      </c>
      <c r="D17" s="45">
        <v>167</v>
      </c>
      <c r="E17" s="46">
        <v>517</v>
      </c>
      <c r="F17" s="47"/>
      <c r="G17" s="48"/>
      <c r="H17" s="49"/>
    </row>
    <row r="18" spans="1:8" ht="15" customHeight="1" x14ac:dyDescent="0.4">
      <c r="A18" s="42" t="s">
        <v>67</v>
      </c>
      <c r="B18" s="55" t="s">
        <v>201</v>
      </c>
      <c r="C18" s="44">
        <v>357</v>
      </c>
      <c r="D18" s="45">
        <v>158</v>
      </c>
      <c r="E18" s="46">
        <v>523</v>
      </c>
      <c r="F18" s="47"/>
      <c r="G18" s="48"/>
      <c r="H18" s="49"/>
    </row>
    <row r="19" spans="1:8" ht="15" customHeight="1" x14ac:dyDescent="0.4">
      <c r="A19" s="42" t="s">
        <v>69</v>
      </c>
      <c r="B19" s="55" t="s">
        <v>202</v>
      </c>
      <c r="C19" s="44">
        <v>372</v>
      </c>
      <c r="D19" s="45">
        <v>274</v>
      </c>
      <c r="E19" s="46">
        <v>670</v>
      </c>
      <c r="F19" s="47"/>
      <c r="G19" s="48"/>
      <c r="H19" s="49"/>
    </row>
    <row r="20" spans="1:8" ht="15" customHeight="1" x14ac:dyDescent="0.4">
      <c r="A20" s="42" t="s">
        <v>71</v>
      </c>
      <c r="B20" s="55" t="s">
        <v>203</v>
      </c>
      <c r="C20" s="44">
        <v>316</v>
      </c>
      <c r="D20" s="45">
        <v>173</v>
      </c>
      <c r="E20" s="46">
        <v>499</v>
      </c>
      <c r="F20" s="47"/>
      <c r="G20" s="48"/>
      <c r="H20" s="49"/>
    </row>
    <row r="21" spans="1:8" ht="15" customHeight="1" x14ac:dyDescent="0.4">
      <c r="A21" s="42" t="s">
        <v>73</v>
      </c>
      <c r="B21" s="55" t="s">
        <v>204</v>
      </c>
      <c r="C21" s="44">
        <v>182</v>
      </c>
      <c r="D21" s="45">
        <v>73</v>
      </c>
      <c r="E21" s="46">
        <v>266</v>
      </c>
      <c r="F21" s="47"/>
      <c r="G21" s="48"/>
      <c r="H21" s="49"/>
    </row>
    <row r="22" spans="1:8" ht="36" x14ac:dyDescent="0.4">
      <c r="A22" s="42" t="s">
        <v>75</v>
      </c>
      <c r="B22" s="55" t="s">
        <v>205</v>
      </c>
      <c r="C22" s="44">
        <v>402</v>
      </c>
      <c r="D22" s="45">
        <v>61</v>
      </c>
      <c r="E22" s="46">
        <v>463</v>
      </c>
      <c r="F22" s="47"/>
      <c r="G22" s="48"/>
      <c r="H22" s="49"/>
    </row>
    <row r="23" spans="1:8" ht="15" customHeight="1" x14ac:dyDescent="0.4">
      <c r="A23" s="42" t="s">
        <v>76</v>
      </c>
      <c r="B23" s="55" t="s">
        <v>340</v>
      </c>
      <c r="C23" s="44">
        <v>582</v>
      </c>
      <c r="D23" s="45">
        <v>0</v>
      </c>
      <c r="E23" s="46">
        <v>587</v>
      </c>
      <c r="F23" s="47"/>
      <c r="G23" s="48"/>
      <c r="H23" s="49"/>
    </row>
    <row r="24" spans="1:8" ht="15" customHeight="1" x14ac:dyDescent="0.4">
      <c r="A24" s="42" t="s">
        <v>77</v>
      </c>
      <c r="B24" s="55" t="s">
        <v>341</v>
      </c>
      <c r="C24" s="44">
        <v>625</v>
      </c>
      <c r="D24" s="45">
        <v>0</v>
      </c>
      <c r="E24" s="46">
        <v>633</v>
      </c>
      <c r="F24" s="47"/>
      <c r="G24" s="48"/>
      <c r="H24" s="49"/>
    </row>
    <row r="25" spans="1:8" ht="15" customHeight="1" x14ac:dyDescent="0.4">
      <c r="A25" s="42" t="s">
        <v>78</v>
      </c>
      <c r="B25" s="55" t="s">
        <v>342</v>
      </c>
      <c r="C25" s="44">
        <v>335</v>
      </c>
      <c r="D25" s="45"/>
      <c r="E25" s="46">
        <v>335</v>
      </c>
      <c r="F25" s="47"/>
      <c r="G25" s="48"/>
      <c r="H25" s="49"/>
    </row>
    <row r="26" spans="1:8" ht="15" customHeight="1" x14ac:dyDescent="0.4">
      <c r="A26" s="42" t="s">
        <v>207</v>
      </c>
      <c r="B26" s="55" t="s">
        <v>338</v>
      </c>
      <c r="C26" s="44">
        <v>320</v>
      </c>
      <c r="D26" s="45">
        <v>87</v>
      </c>
      <c r="E26" s="46">
        <v>420</v>
      </c>
      <c r="F26" s="47"/>
      <c r="G26" s="48"/>
      <c r="H26" s="49"/>
    </row>
    <row r="27" spans="1:8" ht="15" customHeight="1" x14ac:dyDescent="0.4">
      <c r="A27" s="42" t="s">
        <v>209</v>
      </c>
      <c r="B27" s="55" t="s">
        <v>206</v>
      </c>
      <c r="C27" s="44">
        <v>393</v>
      </c>
      <c r="D27" s="45">
        <v>206</v>
      </c>
      <c r="E27" s="46">
        <v>629</v>
      </c>
      <c r="F27" s="47"/>
      <c r="G27" s="48"/>
      <c r="H27" s="49"/>
    </row>
    <row r="28" spans="1:8" ht="24" x14ac:dyDescent="0.4">
      <c r="A28" s="42" t="s">
        <v>211</v>
      </c>
      <c r="B28" s="55" t="s">
        <v>208</v>
      </c>
      <c r="C28" s="44">
        <v>489</v>
      </c>
      <c r="D28" s="45">
        <v>175</v>
      </c>
      <c r="E28" s="46">
        <v>675</v>
      </c>
      <c r="F28" s="47"/>
      <c r="G28" s="48"/>
      <c r="H28" s="49"/>
    </row>
    <row r="29" spans="1:8" ht="24" x14ac:dyDescent="0.4">
      <c r="A29" s="42" t="s">
        <v>336</v>
      </c>
      <c r="B29" s="55" t="s">
        <v>210</v>
      </c>
      <c r="C29" s="44">
        <v>420</v>
      </c>
      <c r="D29" s="45">
        <v>10</v>
      </c>
      <c r="E29" s="46">
        <v>430</v>
      </c>
      <c r="F29" s="47"/>
      <c r="G29" s="48"/>
      <c r="H29" s="49"/>
    </row>
    <row r="30" spans="1:8" x14ac:dyDescent="0.4">
      <c r="A30" s="42" t="s">
        <v>337</v>
      </c>
      <c r="B30" s="55" t="s">
        <v>212</v>
      </c>
      <c r="C30" s="44">
        <v>419</v>
      </c>
      <c r="D30" s="45">
        <v>0</v>
      </c>
      <c r="E30" s="46">
        <v>423</v>
      </c>
      <c r="F30" s="47"/>
      <c r="G30" s="48"/>
      <c r="H30" s="49"/>
    </row>
    <row r="31" spans="1:8" ht="17.25" customHeight="1" x14ac:dyDescent="0.4">
      <c r="A31" s="50"/>
      <c r="B31" s="56" t="s">
        <v>80</v>
      </c>
      <c r="C31" s="52">
        <f t="shared" ref="C31:H31" si="0">SUM(C5:C30)</f>
        <v>9105</v>
      </c>
      <c r="D31" s="53">
        <f t="shared" si="0"/>
        <v>3096</v>
      </c>
      <c r="E31" s="54">
        <f t="shared" si="0"/>
        <v>12533</v>
      </c>
      <c r="F31" s="52">
        <f t="shared" si="0"/>
        <v>0</v>
      </c>
      <c r="G31" s="53">
        <f t="shared" si="0"/>
        <v>0</v>
      </c>
      <c r="H31" s="54">
        <f t="shared" si="0"/>
        <v>0</v>
      </c>
    </row>
  </sheetData>
  <sheetProtection sheet="1" selectLockedCells="1"/>
  <mergeCells count="5">
    <mergeCell ref="A2:B2"/>
    <mergeCell ref="A1:H1"/>
    <mergeCell ref="C3:E3"/>
    <mergeCell ref="F3:H3"/>
    <mergeCell ref="B3:B4"/>
  </mergeCells>
  <phoneticPr fontId="1"/>
  <conditionalFormatting sqref="F5:H30">
    <cfRule type="cellIs" dxfId="16" priority="1" operator="greaterThan">
      <formula>C5</formula>
    </cfRule>
  </conditionalFormatting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095A6-662A-45EF-8961-C9B559E8EE65}">
  <sheetPr codeName="Sheet12"/>
  <dimension ref="A1:H25"/>
  <sheetViews>
    <sheetView showZeros="0" zoomScale="90" zoomScaleNormal="90" workbookViewId="0">
      <pane ySplit="4" topLeftCell="A5" activePane="bottomLeft" state="frozen"/>
      <selection pane="bottomLeft" activeCell="F5" sqref="F5"/>
    </sheetView>
  </sheetViews>
  <sheetFormatPr defaultColWidth="9" defaultRowHeight="13.5" x14ac:dyDescent="0.4"/>
  <cols>
    <col min="1" max="1" width="6.75" style="17" bestFit="1" customWidth="1"/>
    <col min="2" max="2" width="39.125" style="2" customWidth="1"/>
    <col min="3" max="8" width="5.5" style="2" customWidth="1"/>
    <col min="9" max="16384" width="9" style="2"/>
  </cols>
  <sheetData>
    <row r="1" spans="1:8" ht="14.25" x14ac:dyDescent="0.4">
      <c r="A1" s="146" t="s">
        <v>287</v>
      </c>
      <c r="B1" s="146"/>
      <c r="C1" s="146"/>
      <c r="D1" s="146"/>
      <c r="E1" s="146"/>
      <c r="F1" s="146"/>
      <c r="G1" s="146"/>
      <c r="H1" s="146"/>
    </row>
    <row r="2" spans="1:8" ht="18.75" x14ac:dyDescent="0.4">
      <c r="A2" s="147" t="s">
        <v>213</v>
      </c>
      <c r="B2" s="147"/>
    </row>
    <row r="3" spans="1:8" x14ac:dyDescent="0.4">
      <c r="A3" s="18" t="s">
        <v>37</v>
      </c>
      <c r="B3" s="137" t="s">
        <v>38</v>
      </c>
      <c r="C3" s="139" t="s">
        <v>9</v>
      </c>
      <c r="D3" s="140"/>
      <c r="E3" s="141"/>
      <c r="F3" s="142" t="s">
        <v>39</v>
      </c>
      <c r="G3" s="143"/>
      <c r="H3" s="144"/>
    </row>
    <row r="4" spans="1:8" x14ac:dyDescent="0.4">
      <c r="A4" s="19" t="s">
        <v>40</v>
      </c>
      <c r="B4" s="138"/>
      <c r="C4" s="20" t="s">
        <v>12</v>
      </c>
      <c r="D4" s="21" t="s">
        <v>13</v>
      </c>
      <c r="E4" s="22" t="s">
        <v>14</v>
      </c>
      <c r="F4" s="23" t="s">
        <v>12</v>
      </c>
      <c r="G4" s="24" t="s">
        <v>13</v>
      </c>
      <c r="H4" s="25" t="s">
        <v>14</v>
      </c>
    </row>
    <row r="5" spans="1:8" x14ac:dyDescent="0.4">
      <c r="A5" s="42" t="s">
        <v>41</v>
      </c>
      <c r="B5" s="55" t="s">
        <v>214</v>
      </c>
      <c r="C5" s="43">
        <v>237</v>
      </c>
      <c r="D5" s="43">
        <v>162</v>
      </c>
      <c r="E5" s="43">
        <v>410</v>
      </c>
      <c r="F5" s="58"/>
      <c r="G5" s="58"/>
      <c r="H5" s="58"/>
    </row>
    <row r="6" spans="1:8" x14ac:dyDescent="0.4">
      <c r="A6" s="42" t="s">
        <v>43</v>
      </c>
      <c r="B6" s="55" t="s">
        <v>215</v>
      </c>
      <c r="C6" s="43">
        <v>313</v>
      </c>
      <c r="D6" s="43">
        <v>90</v>
      </c>
      <c r="E6" s="43">
        <v>403</v>
      </c>
      <c r="F6" s="58"/>
      <c r="G6" s="58"/>
      <c r="H6" s="58"/>
    </row>
    <row r="7" spans="1:8" x14ac:dyDescent="0.4">
      <c r="A7" s="42" t="s">
        <v>45</v>
      </c>
      <c r="B7" s="55" t="s">
        <v>329</v>
      </c>
      <c r="C7" s="43">
        <v>314</v>
      </c>
      <c r="D7" s="43">
        <v>92</v>
      </c>
      <c r="E7" s="43">
        <v>443</v>
      </c>
      <c r="F7" s="58"/>
      <c r="G7" s="58"/>
      <c r="H7" s="58"/>
    </row>
    <row r="8" spans="1:8" x14ac:dyDescent="0.4">
      <c r="A8" s="42" t="s">
        <v>46</v>
      </c>
      <c r="B8" s="55" t="s">
        <v>216</v>
      </c>
      <c r="C8" s="43">
        <v>212</v>
      </c>
      <c r="D8" s="43">
        <v>38</v>
      </c>
      <c r="E8" s="43">
        <v>286</v>
      </c>
      <c r="F8" s="58"/>
      <c r="G8" s="58"/>
      <c r="H8" s="58"/>
    </row>
    <row r="9" spans="1:8" x14ac:dyDescent="0.4">
      <c r="A9" s="42" t="s">
        <v>48</v>
      </c>
      <c r="B9" s="55" t="s">
        <v>217</v>
      </c>
      <c r="C9" s="43">
        <v>246</v>
      </c>
      <c r="D9" s="43">
        <v>169</v>
      </c>
      <c r="E9" s="43">
        <v>420</v>
      </c>
      <c r="F9" s="58"/>
      <c r="G9" s="58"/>
      <c r="H9" s="58"/>
    </row>
    <row r="10" spans="1:8" ht="24" x14ac:dyDescent="0.4">
      <c r="A10" s="42" t="s">
        <v>49</v>
      </c>
      <c r="B10" s="55" t="s">
        <v>330</v>
      </c>
      <c r="C10" s="43">
        <v>371</v>
      </c>
      <c r="D10" s="43">
        <v>147</v>
      </c>
      <c r="E10" s="43">
        <v>528</v>
      </c>
      <c r="F10" s="58"/>
      <c r="G10" s="58"/>
      <c r="H10" s="58"/>
    </row>
    <row r="11" spans="1:8" x14ac:dyDescent="0.4">
      <c r="A11" s="42" t="s">
        <v>51</v>
      </c>
      <c r="B11" s="55" t="s">
        <v>218</v>
      </c>
      <c r="C11" s="43">
        <v>166</v>
      </c>
      <c r="D11" s="43">
        <v>57</v>
      </c>
      <c r="E11" s="43">
        <v>234</v>
      </c>
      <c r="F11" s="58"/>
      <c r="G11" s="58"/>
      <c r="H11" s="58"/>
    </row>
    <row r="12" spans="1:8" ht="24" x14ac:dyDescent="0.4">
      <c r="A12" s="42" t="s">
        <v>53</v>
      </c>
      <c r="B12" s="55" t="s">
        <v>219</v>
      </c>
      <c r="C12" s="43">
        <v>105</v>
      </c>
      <c r="D12" s="43">
        <v>48</v>
      </c>
      <c r="E12" s="43">
        <v>159</v>
      </c>
      <c r="F12" s="58"/>
      <c r="G12" s="58"/>
      <c r="H12" s="58"/>
    </row>
    <row r="13" spans="1:8" x14ac:dyDescent="0.4">
      <c r="A13" s="42" t="s">
        <v>55</v>
      </c>
      <c r="B13" s="55" t="s">
        <v>220</v>
      </c>
      <c r="C13" s="43">
        <v>159</v>
      </c>
      <c r="D13" s="43">
        <v>94</v>
      </c>
      <c r="E13" s="43">
        <v>260</v>
      </c>
      <c r="F13" s="58"/>
      <c r="G13" s="58"/>
      <c r="H13" s="58"/>
    </row>
    <row r="14" spans="1:8" x14ac:dyDescent="0.4">
      <c r="A14" s="42" t="s">
        <v>57</v>
      </c>
      <c r="B14" s="55" t="s">
        <v>221</v>
      </c>
      <c r="C14" s="43">
        <v>178</v>
      </c>
      <c r="D14" s="43">
        <v>50</v>
      </c>
      <c r="E14" s="43">
        <v>231</v>
      </c>
      <c r="F14" s="58"/>
      <c r="G14" s="58"/>
      <c r="H14" s="58"/>
    </row>
    <row r="15" spans="1:8" x14ac:dyDescent="0.4">
      <c r="A15" s="42" t="s">
        <v>59</v>
      </c>
      <c r="B15" s="55" t="s">
        <v>222</v>
      </c>
      <c r="C15" s="43">
        <v>375</v>
      </c>
      <c r="D15" s="43">
        <v>230</v>
      </c>
      <c r="E15" s="43">
        <v>605</v>
      </c>
      <c r="F15" s="58"/>
      <c r="G15" s="58"/>
      <c r="H15" s="58"/>
    </row>
    <row r="16" spans="1:8" x14ac:dyDescent="0.4">
      <c r="A16" s="42" t="s">
        <v>61</v>
      </c>
      <c r="B16" s="55" t="s">
        <v>223</v>
      </c>
      <c r="C16" s="43">
        <v>310</v>
      </c>
      <c r="D16" s="43">
        <v>108</v>
      </c>
      <c r="E16" s="43">
        <v>425</v>
      </c>
      <c r="F16" s="58"/>
      <c r="G16" s="58"/>
      <c r="H16" s="58"/>
    </row>
    <row r="17" spans="1:8" x14ac:dyDescent="0.4">
      <c r="A17" s="42" t="s">
        <v>63</v>
      </c>
      <c r="B17" s="55" t="s">
        <v>224</v>
      </c>
      <c r="C17" s="43">
        <v>142</v>
      </c>
      <c r="D17" s="43">
        <v>118</v>
      </c>
      <c r="E17" s="43">
        <v>273</v>
      </c>
      <c r="F17" s="58"/>
      <c r="G17" s="58"/>
      <c r="H17" s="58"/>
    </row>
    <row r="18" spans="1:8" x14ac:dyDescent="0.4">
      <c r="A18" s="42" t="s">
        <v>65</v>
      </c>
      <c r="B18" s="55" t="s">
        <v>225</v>
      </c>
      <c r="C18" s="43">
        <v>184</v>
      </c>
      <c r="D18" s="43">
        <v>259</v>
      </c>
      <c r="E18" s="43">
        <v>446</v>
      </c>
      <c r="F18" s="58"/>
      <c r="G18" s="58"/>
      <c r="H18" s="58"/>
    </row>
    <row r="19" spans="1:8" x14ac:dyDescent="0.4">
      <c r="A19" s="42" t="s">
        <v>67</v>
      </c>
      <c r="B19" s="55" t="s">
        <v>226</v>
      </c>
      <c r="C19" s="43">
        <v>261</v>
      </c>
      <c r="D19" s="43">
        <v>230</v>
      </c>
      <c r="E19" s="43">
        <v>536</v>
      </c>
      <c r="F19" s="58"/>
      <c r="G19" s="58"/>
      <c r="H19" s="58"/>
    </row>
    <row r="20" spans="1:8" x14ac:dyDescent="0.4">
      <c r="A20" s="42" t="s">
        <v>69</v>
      </c>
      <c r="B20" s="55" t="s">
        <v>227</v>
      </c>
      <c r="C20" s="43">
        <v>350</v>
      </c>
      <c r="D20" s="43">
        <v>109</v>
      </c>
      <c r="E20" s="43">
        <v>484</v>
      </c>
      <c r="F20" s="58"/>
      <c r="G20" s="58"/>
      <c r="H20" s="58"/>
    </row>
    <row r="21" spans="1:8" ht="24" x14ac:dyDescent="0.4">
      <c r="A21" s="42" t="s">
        <v>71</v>
      </c>
      <c r="B21" s="55" t="s">
        <v>228</v>
      </c>
      <c r="C21" s="43">
        <v>127</v>
      </c>
      <c r="D21" s="43">
        <v>52</v>
      </c>
      <c r="E21" s="43">
        <v>207</v>
      </c>
      <c r="F21" s="58"/>
      <c r="G21" s="58"/>
      <c r="H21" s="58"/>
    </row>
    <row r="22" spans="1:8" ht="24" x14ac:dyDescent="0.4">
      <c r="A22" s="42" t="s">
        <v>73</v>
      </c>
      <c r="B22" s="55" t="s">
        <v>229</v>
      </c>
      <c r="C22" s="43">
        <v>335</v>
      </c>
      <c r="D22" s="43">
        <v>218</v>
      </c>
      <c r="E22" s="43">
        <v>573</v>
      </c>
      <c r="F22" s="58"/>
      <c r="G22" s="58"/>
      <c r="H22" s="58"/>
    </row>
    <row r="23" spans="1:8" x14ac:dyDescent="0.4">
      <c r="A23" s="42" t="s">
        <v>75</v>
      </c>
      <c r="B23" s="55" t="s">
        <v>230</v>
      </c>
      <c r="C23" s="43">
        <v>483</v>
      </c>
      <c r="D23" s="43">
        <v>193</v>
      </c>
      <c r="E23" s="43">
        <v>693</v>
      </c>
      <c r="F23" s="58"/>
      <c r="G23" s="58"/>
      <c r="H23" s="58"/>
    </row>
    <row r="24" spans="1:8" ht="24" x14ac:dyDescent="0.4">
      <c r="A24" s="42" t="s">
        <v>76</v>
      </c>
      <c r="B24" s="55" t="s">
        <v>339</v>
      </c>
      <c r="C24" s="43">
        <v>557</v>
      </c>
      <c r="D24" s="43">
        <v>157</v>
      </c>
      <c r="E24" s="43">
        <v>735</v>
      </c>
      <c r="F24" s="58"/>
      <c r="G24" s="58"/>
      <c r="H24" s="58"/>
    </row>
    <row r="25" spans="1:8" ht="17.25" customHeight="1" x14ac:dyDescent="0.4">
      <c r="A25" s="50"/>
      <c r="B25" s="56" t="s">
        <v>80</v>
      </c>
      <c r="C25" s="56">
        <f t="shared" ref="C25:H25" si="0">SUM(C5:C24)</f>
        <v>5425</v>
      </c>
      <c r="D25" s="56">
        <f t="shared" si="0"/>
        <v>2621</v>
      </c>
      <c r="E25" s="56">
        <f t="shared" si="0"/>
        <v>8351</v>
      </c>
      <c r="F25" s="56">
        <f t="shared" si="0"/>
        <v>0</v>
      </c>
      <c r="G25" s="56">
        <f t="shared" si="0"/>
        <v>0</v>
      </c>
      <c r="H25" s="56">
        <f t="shared" si="0"/>
        <v>0</v>
      </c>
    </row>
  </sheetData>
  <sheetProtection sheet="1" selectLockedCells="1"/>
  <mergeCells count="5">
    <mergeCell ref="A2:B2"/>
    <mergeCell ref="A1:H1"/>
    <mergeCell ref="C3:E3"/>
    <mergeCell ref="F3:H3"/>
    <mergeCell ref="B3:B4"/>
  </mergeCells>
  <phoneticPr fontId="1"/>
  <conditionalFormatting sqref="F5:H24">
    <cfRule type="cellIs" dxfId="15" priority="1" operator="greaterThan">
      <formula>C5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配布申込書</vt:lpstr>
      <vt:lpstr>MAP</vt:lpstr>
      <vt:lpstr>A加茂名、B加茂</vt:lpstr>
      <vt:lpstr>C佐古、D渭北</vt:lpstr>
      <vt:lpstr>E渭東、F沖洲</vt:lpstr>
      <vt:lpstr>G内町</vt:lpstr>
      <vt:lpstr>H昭和</vt:lpstr>
      <vt:lpstr>I八万</vt:lpstr>
      <vt:lpstr>J津田</vt:lpstr>
      <vt:lpstr>K1川内・K2応神・K3国府</vt:lpstr>
      <vt:lpstr>L1石井・L2北島・L3松茂・L4藍住・L5鳴門</vt:lpstr>
      <vt:lpstr>L6小松島・M1阿南・M2吉野川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英美</dc:creator>
  <cp:lastModifiedBy>fujiwara-PC</cp:lastModifiedBy>
  <cp:lastPrinted>2023-05-11T13:00:07Z</cp:lastPrinted>
  <dcterms:created xsi:type="dcterms:W3CDTF">2018-11-29T10:12:09Z</dcterms:created>
  <dcterms:modified xsi:type="dcterms:W3CDTF">2023-08-10T11:04:04Z</dcterms:modified>
</cp:coreProperties>
</file>